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<sst xmlns="http://schemas.openxmlformats.org/spreadsheetml/2006/main" uniqueCount="57">
  <si>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REPORTE DE VENTAS</t>
  </si>
  <si>
    <t>FECHA DE REPORTE:</t>
  </si>
  <si>
    <t>17/02/2026</t>
  </si>
  <si>
    <t>CRITERIO DE FILTRO:</t>
  </si>
  <si>
    <t>RANGO DE FECHAS:</t>
  </si>
  <si>
    <t>Desde 01/01/2026 hasta 31/01/2026</t>
  </si>
  <si>
    <t>TIPO DE DOCUMENTO:</t>
  </si>
  <si>
    <t>EMPRESA (SUCURSAL):</t>
  </si>
  <si>
    <t>GEPROJECT PERU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</si>
  <si>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</si>
  <si>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</si>
  <si>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</si>
  <si>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</si>
  <si>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</si>
  <si>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</si>
  <si>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</si>
  <si>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</si>
  <si>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</si>
  <si>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</si>
  <si>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</si>
  <si>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</si>
  <si>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</si>
  <si>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</si>
  <si>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</si>
  <si>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</si>
  <si>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</si>
  <si>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</si>
  <si>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</si>
  <si>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</si>
  <si>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</si>
  <si>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</si>
  <si>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</si>
  <si>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08/01/2026</t>
  </si>
  <si>
    <t>01</t>
  </si>
  <si>
    <t>F001</t>
  </si>
  <si>
    <t>MUNICIPALIDAD PROVINCIAL DE CHOTA</t>
  </si>
  <si>
    <t>09/01/2026</t>
  </si>
  <si>
    <t>CONTRATISTAS GENERALES SANTA DELA S.A.C.</t>
  </si>
  <si>
    <t>SERVICIOS MULTIPLES CRV SAC</t>
  </si>
  <si>
    <t>12/01/2026</t>
  </si>
  <si>
    <t>MUNICIPALIDAD DEL CENTRO POBLADO LA UNION</t>
  </si>
  <si>
    <t>CONSORCIO EJECUTOR MUÃUÃO</t>
  </si>
  <si>
    <t>14/01/2026</t>
  </si>
  <si>
    <t>19/01/2026</t>
  </si>
  <si>
    <t>22/01/2026</t>
  </si>
  <si>
    <t>CONSORCIO VIAL CHOTA</t>
  </si>
  <si>
    <t>GONZALES CASTILLO MARLENE</t>
  </si>
  <si>
    <t>ONG. ARCORES PERU.</t>
  </si>
  <si>
    <t>26/01/2026</t>
  </si>
  <si>
    <t>28/01/2026</t>
  </si>
  <si>
    <t>30/01/2026</t>
  </si>
  <si>
    <t>03</t>
  </si>
  <si>
    <t>B001</t>
  </si>
  <si>
    <t>31/01/2026</t>
  </si>
  <si>
    <t>CONSTRUCTORA Y CONSULTORA LA LUZ E.I.R.L.</t>
  </si>
  <si>
    <t>07</t>
  </si>
  <si>
    <t>0000670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</si>
</sst>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34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"0000669"</f>
        <v>0000669</v>
      </c>
      <c r="G8">
        <v>6</v>
      </c>
      <c r="H8" t="str">
        <f>"20220499767"</f>
        <v>20220499767</v>
      </c>
      <c r="I8" t="s">
        <v>35</v>
      </c>
      <c r="J8"/>
      <c r="K8">
        <v>21186.44</v>
      </c>
      <c r="L8">
        <v>0.0</v>
      </c>
      <c r="M8"/>
      <c r="N8"/>
      <c r="O8">
        <v>3813.56</v>
      </c>
      <c r="P8">
        <v>0.0</v>
      </c>
      <c r="Q8">
        <v>25000.0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"0000670"</f>
        <v>0000670</v>
      </c>
      <c r="G9">
        <v>6</v>
      </c>
      <c r="H9" t="str">
        <f>"20220499767"</f>
        <v>20220499767</v>
      </c>
      <c r="I9" t="s">
        <v>35</v>
      </c>
      <c r="J9"/>
      <c r="K9">
        <v>21186.44</v>
      </c>
      <c r="L9">
        <v>0.0</v>
      </c>
      <c r="M9"/>
      <c r="N9"/>
      <c r="O9">
        <v>3813.56</v>
      </c>
      <c r="P9">
        <v>0.0</v>
      </c>
      <c r="Q9">
        <v>25000.0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33</v>
      </c>
      <c r="E10" t="s">
        <v>34</v>
      </c>
      <c r="F10" t="str">
        <f>"0000671"</f>
        <v>0000671</v>
      </c>
      <c r="G10">
        <v>6</v>
      </c>
      <c r="H10" t="str">
        <f>"20606773952"</f>
        <v>20606773952</v>
      </c>
      <c r="I10" t="s">
        <v>37</v>
      </c>
      <c r="J10"/>
      <c r="K10">
        <v>86.44</v>
      </c>
      <c r="L10">
        <v>0.0</v>
      </c>
      <c r="M10"/>
      <c r="N10"/>
      <c r="O10">
        <v>15.56</v>
      </c>
      <c r="P10">
        <v>0.0</v>
      </c>
      <c r="Q10">
        <v>102.0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"0000672"</f>
        <v>0000672</v>
      </c>
      <c r="G11">
        <v>6</v>
      </c>
      <c r="H11" t="str">
        <f>"20529630795"</f>
        <v>20529630795</v>
      </c>
      <c r="I11" t="s">
        <v>38</v>
      </c>
      <c r="J11"/>
      <c r="K11">
        <v>261.02</v>
      </c>
      <c r="L11">
        <v>0.0</v>
      </c>
      <c r="M11"/>
      <c r="N11"/>
      <c r="O11">
        <v>46.98</v>
      </c>
      <c r="P11">
        <v>0.0</v>
      </c>
      <c r="Q11">
        <v>308.0</v>
      </c>
      <c r="R11"/>
      <c r="S11"/>
      <c r="T11"/>
      <c r="U11"/>
      <c r="V11"/>
      <c r="W11">
        <v>18</v>
      </c>
    </row>
    <row r="12" spans="1:23">
      <c r="A12"/>
      <c r="B12" t="s">
        <v>39</v>
      </c>
      <c r="C12" t="s">
        <v>39</v>
      </c>
      <c r="D12" t="s">
        <v>33</v>
      </c>
      <c r="E12" t="s">
        <v>34</v>
      </c>
      <c r="F12" t="str">
        <f>"0000673"</f>
        <v>0000673</v>
      </c>
      <c r="G12">
        <v>6</v>
      </c>
      <c r="H12" t="str">
        <f>"20603104413"</f>
        <v>20603104413</v>
      </c>
      <c r="I12" t="s">
        <v>40</v>
      </c>
      <c r="J12"/>
      <c r="K12">
        <v>2601.69</v>
      </c>
      <c r="L12">
        <v>0.0</v>
      </c>
      <c r="M12"/>
      <c r="N12"/>
      <c r="O12">
        <v>468.31</v>
      </c>
      <c r="P12">
        <v>0.0</v>
      </c>
      <c r="Q12">
        <v>3070.0</v>
      </c>
      <c r="R12"/>
      <c r="S12"/>
      <c r="T12"/>
      <c r="U12"/>
      <c r="V12"/>
      <c r="W12">
        <v>18</v>
      </c>
    </row>
    <row r="13" spans="1:23">
      <c r="A13"/>
      <c r="B13" t="s">
        <v>39</v>
      </c>
      <c r="C13" t="s">
        <v>39</v>
      </c>
      <c r="D13" t="s">
        <v>33</v>
      </c>
      <c r="E13" t="s">
        <v>34</v>
      </c>
      <c r="F13" t="str">
        <f>"0000674"</f>
        <v>0000674</v>
      </c>
      <c r="G13">
        <v>6</v>
      </c>
      <c r="H13" t="str">
        <f>"20603104413"</f>
        <v>20603104413</v>
      </c>
      <c r="I13" t="s">
        <v>40</v>
      </c>
      <c r="J13"/>
      <c r="K13">
        <v>550.85</v>
      </c>
      <c r="L13">
        <v>0.0</v>
      </c>
      <c r="M13"/>
      <c r="N13"/>
      <c r="O13">
        <v>99.15</v>
      </c>
      <c r="P13">
        <v>0.0</v>
      </c>
      <c r="Q13">
        <v>650.0</v>
      </c>
      <c r="R13"/>
      <c r="S13"/>
      <c r="T13"/>
      <c r="U13"/>
      <c r="V13"/>
      <c r="W13">
        <v>18</v>
      </c>
    </row>
    <row r="14" spans="1:23">
      <c r="A14"/>
      <c r="B14" t="s">
        <v>39</v>
      </c>
      <c r="C14" t="s">
        <v>39</v>
      </c>
      <c r="D14" t="s">
        <v>33</v>
      </c>
      <c r="E14" t="s">
        <v>34</v>
      </c>
      <c r="F14" t="str">
        <f>"0000675"</f>
        <v>0000675</v>
      </c>
      <c r="G14">
        <v>6</v>
      </c>
      <c r="H14" t="str">
        <f>"20614471094"</f>
        <v>20614471094</v>
      </c>
      <c r="I14" t="s">
        <v>41</v>
      </c>
      <c r="J14"/>
      <c r="K14">
        <v>420.34</v>
      </c>
      <c r="L14">
        <v>0.0</v>
      </c>
      <c r="M14"/>
      <c r="N14"/>
      <c r="O14">
        <v>75.66</v>
      </c>
      <c r="P14">
        <v>0.0</v>
      </c>
      <c r="Q14">
        <v>496.0</v>
      </c>
      <c r="R14"/>
      <c r="S14"/>
      <c r="T14"/>
      <c r="U14"/>
      <c r="V14"/>
      <c r="W14">
        <v>18</v>
      </c>
    </row>
    <row r="15" spans="1:23">
      <c r="A15"/>
      <c r="B15" t="s">
        <v>42</v>
      </c>
      <c r="C15" t="s">
        <v>42</v>
      </c>
      <c r="D15" t="s">
        <v>33</v>
      </c>
      <c r="E15" t="s">
        <v>34</v>
      </c>
      <c r="F15" t="str">
        <f>"0000676"</f>
        <v>0000676</v>
      </c>
      <c r="G15">
        <v>6</v>
      </c>
      <c r="H15" t="str">
        <f>"20529630795"</f>
        <v>20529630795</v>
      </c>
      <c r="I15" t="s">
        <v>38</v>
      </c>
      <c r="J15"/>
      <c r="K15">
        <v>377.97</v>
      </c>
      <c r="L15">
        <v>0.0</v>
      </c>
      <c r="M15"/>
      <c r="N15"/>
      <c r="O15">
        <v>68.03</v>
      </c>
      <c r="P15">
        <v>0.0</v>
      </c>
      <c r="Q15">
        <v>446.0</v>
      </c>
      <c r="R15"/>
      <c r="S15"/>
      <c r="T15"/>
      <c r="U15"/>
      <c r="V15"/>
      <c r="W15">
        <v>18</v>
      </c>
    </row>
    <row r="16" spans="1:23">
      <c r="A16"/>
      <c r="B16" t="s">
        <v>43</v>
      </c>
      <c r="C16" t="s">
        <v>43</v>
      </c>
      <c r="D16" t="s">
        <v>33</v>
      </c>
      <c r="E16" t="s">
        <v>34</v>
      </c>
      <c r="F16" t="str">
        <f>"0000677"</f>
        <v>0000677</v>
      </c>
      <c r="G16">
        <v>6</v>
      </c>
      <c r="H16" t="str">
        <f>"20220499767"</f>
        <v>20220499767</v>
      </c>
      <c r="I16" t="s">
        <v>35</v>
      </c>
      <c r="J16"/>
      <c r="K16">
        <v>2966.1</v>
      </c>
      <c r="L16">
        <v>0.0</v>
      </c>
      <c r="M16"/>
      <c r="N16"/>
      <c r="O16">
        <v>533.9</v>
      </c>
      <c r="P16">
        <v>0.0</v>
      </c>
      <c r="Q16">
        <v>3500.0</v>
      </c>
      <c r="R16"/>
      <c r="S16"/>
      <c r="T16"/>
      <c r="U16"/>
      <c r="V16"/>
      <c r="W16">
        <v>18</v>
      </c>
    </row>
    <row r="17" spans="1:23">
      <c r="A17"/>
      <c r="B17" t="s">
        <v>43</v>
      </c>
      <c r="C17" t="s">
        <v>43</v>
      </c>
      <c r="D17" t="s">
        <v>33</v>
      </c>
      <c r="E17" t="s">
        <v>34</v>
      </c>
      <c r="F17" t="str">
        <f>"0000678"</f>
        <v>0000678</v>
      </c>
      <c r="G17">
        <v>6</v>
      </c>
      <c r="H17" t="str">
        <f>"20603104413"</f>
        <v>20603104413</v>
      </c>
      <c r="I17" t="s">
        <v>40</v>
      </c>
      <c r="J17"/>
      <c r="K17">
        <v>77.97</v>
      </c>
      <c r="L17">
        <v>0.0</v>
      </c>
      <c r="M17"/>
      <c r="N17"/>
      <c r="O17">
        <v>14.03</v>
      </c>
      <c r="P17">
        <v>0.0</v>
      </c>
      <c r="Q17">
        <v>92.0</v>
      </c>
      <c r="R17"/>
      <c r="S17"/>
      <c r="T17"/>
      <c r="U17"/>
      <c r="V17"/>
      <c r="W17">
        <v>18</v>
      </c>
    </row>
    <row r="18" spans="1:23">
      <c r="A18"/>
      <c r="B18" t="s">
        <v>44</v>
      </c>
      <c r="C18" t="s">
        <v>44</v>
      </c>
      <c r="D18" t="s">
        <v>33</v>
      </c>
      <c r="E18" t="s">
        <v>34</v>
      </c>
      <c r="F18" t="str">
        <f>"0000679"</f>
        <v>0000679</v>
      </c>
      <c r="G18">
        <v>6</v>
      </c>
      <c r="H18" t="str">
        <f>"20615254089"</f>
        <v>20615254089</v>
      </c>
      <c r="I18" t="s">
        <v>45</v>
      </c>
      <c r="J18"/>
      <c r="K18">
        <v>435.17</v>
      </c>
      <c r="L18">
        <v>0.0</v>
      </c>
      <c r="M18"/>
      <c r="N18"/>
      <c r="O18">
        <v>78.33</v>
      </c>
      <c r="P18">
        <v>0.0</v>
      </c>
      <c r="Q18">
        <v>513.5</v>
      </c>
      <c r="R18"/>
      <c r="S18"/>
      <c r="T18"/>
      <c r="U18"/>
      <c r="V18"/>
      <c r="W18">
        <v>18</v>
      </c>
    </row>
    <row r="19" spans="1:23">
      <c r="A19"/>
      <c r="B19" t="s">
        <v>44</v>
      </c>
      <c r="C19" t="s">
        <v>44</v>
      </c>
      <c r="D19" t="s">
        <v>33</v>
      </c>
      <c r="E19" t="s">
        <v>34</v>
      </c>
      <c r="F19" t="str">
        <f>"0000680"</f>
        <v>0000680</v>
      </c>
      <c r="G19">
        <v>6</v>
      </c>
      <c r="H19" t="str">
        <f>"20615254089"</f>
        <v>20615254089</v>
      </c>
      <c r="I19" t="s">
        <v>45</v>
      </c>
      <c r="J19"/>
      <c r="K19">
        <v>484.75</v>
      </c>
      <c r="L19">
        <v>0.0</v>
      </c>
      <c r="M19"/>
      <c r="N19"/>
      <c r="O19">
        <v>87.25</v>
      </c>
      <c r="P19">
        <v>0.0</v>
      </c>
      <c r="Q19">
        <v>572.0</v>
      </c>
      <c r="R19"/>
      <c r="S19"/>
      <c r="T19"/>
      <c r="U19"/>
      <c r="V19"/>
      <c r="W19">
        <v>18</v>
      </c>
    </row>
    <row r="20" spans="1:23">
      <c r="A20"/>
      <c r="B20" t="s">
        <v>44</v>
      </c>
      <c r="C20" t="s">
        <v>44</v>
      </c>
      <c r="D20" t="s">
        <v>33</v>
      </c>
      <c r="E20" t="s">
        <v>34</v>
      </c>
      <c r="F20" t="str">
        <f>"0000681"</f>
        <v>0000681</v>
      </c>
      <c r="G20">
        <v>6</v>
      </c>
      <c r="H20" t="str">
        <f>"10451162123"</f>
        <v>10451162123</v>
      </c>
      <c r="I20" t="s">
        <v>46</v>
      </c>
      <c r="J20"/>
      <c r="K20">
        <v>536.02</v>
      </c>
      <c r="L20">
        <v>0.0</v>
      </c>
      <c r="M20"/>
      <c r="N20"/>
      <c r="O20">
        <v>96.48</v>
      </c>
      <c r="P20">
        <v>0.0</v>
      </c>
      <c r="Q20">
        <v>632.5</v>
      </c>
      <c r="R20"/>
      <c r="S20"/>
      <c r="T20"/>
      <c r="U20"/>
      <c r="V20"/>
      <c r="W20">
        <v>18</v>
      </c>
    </row>
    <row r="21" spans="1:23">
      <c r="A21"/>
      <c r="B21" t="s">
        <v>44</v>
      </c>
      <c r="C21" t="s">
        <v>44</v>
      </c>
      <c r="D21" t="s">
        <v>33</v>
      </c>
      <c r="E21" t="s">
        <v>34</v>
      </c>
      <c r="F21" t="str">
        <f>"0000682"</f>
        <v>0000682</v>
      </c>
      <c r="G21">
        <v>6</v>
      </c>
      <c r="H21" t="str">
        <f>"20495867448"</f>
        <v>20495867448</v>
      </c>
      <c r="I21" t="s">
        <v>47</v>
      </c>
      <c r="J21"/>
      <c r="K21">
        <v>3014.83</v>
      </c>
      <c r="L21">
        <v>0.0</v>
      </c>
      <c r="M21"/>
      <c r="N21"/>
      <c r="O21">
        <v>542.67</v>
      </c>
      <c r="P21">
        <v>0.0</v>
      </c>
      <c r="Q21">
        <v>3557.5</v>
      </c>
      <c r="R21"/>
      <c r="S21"/>
      <c r="T21"/>
      <c r="U21"/>
      <c r="V21"/>
      <c r="W21">
        <v>18</v>
      </c>
    </row>
    <row r="22" spans="1:23">
      <c r="A22"/>
      <c r="B22" t="s">
        <v>44</v>
      </c>
      <c r="C22" t="s">
        <v>44</v>
      </c>
      <c r="D22" t="s">
        <v>33</v>
      </c>
      <c r="E22" t="s">
        <v>34</v>
      </c>
      <c r="F22" t="str">
        <f>"0000683"</f>
        <v>0000683</v>
      </c>
      <c r="G22">
        <v>6</v>
      </c>
      <c r="H22" t="str">
        <f>"20495867448"</f>
        <v>20495867448</v>
      </c>
      <c r="I22" t="s">
        <v>47</v>
      </c>
      <c r="J22"/>
      <c r="K22">
        <v>6101.69</v>
      </c>
      <c r="L22">
        <v>0.0</v>
      </c>
      <c r="M22"/>
      <c r="N22"/>
      <c r="O22">
        <v>1098.31</v>
      </c>
      <c r="P22">
        <v>0.0</v>
      </c>
      <c r="Q22">
        <v>7200.0</v>
      </c>
      <c r="R22"/>
      <c r="S22"/>
      <c r="T22"/>
      <c r="U22"/>
      <c r="V22"/>
      <c r="W22">
        <v>18</v>
      </c>
    </row>
    <row r="23" spans="1:23">
      <c r="A23"/>
      <c r="B23" t="s">
        <v>44</v>
      </c>
      <c r="C23" t="s">
        <v>44</v>
      </c>
      <c r="D23" t="s">
        <v>33</v>
      </c>
      <c r="E23" t="s">
        <v>34</v>
      </c>
      <c r="F23" t="str">
        <f>"0000684"</f>
        <v>0000684</v>
      </c>
      <c r="G23">
        <v>6</v>
      </c>
      <c r="H23" t="str">
        <f>"20615254089"</f>
        <v>20615254089</v>
      </c>
      <c r="I23" t="s">
        <v>45</v>
      </c>
      <c r="J23"/>
      <c r="K23">
        <v>64.41</v>
      </c>
      <c r="L23">
        <v>0.0</v>
      </c>
      <c r="M23"/>
      <c r="N23"/>
      <c r="O23">
        <v>11.59</v>
      </c>
      <c r="P23">
        <v>0.0</v>
      </c>
      <c r="Q23">
        <v>76.0</v>
      </c>
      <c r="R23"/>
      <c r="S23"/>
      <c r="T23"/>
      <c r="U23"/>
      <c r="V23"/>
      <c r="W23">
        <v>18</v>
      </c>
    </row>
    <row r="24" spans="1:23">
      <c r="A24"/>
      <c r="B24" t="s">
        <v>48</v>
      </c>
      <c r="C24" t="s">
        <v>48</v>
      </c>
      <c r="D24" t="s">
        <v>33</v>
      </c>
      <c r="E24" t="s">
        <v>34</v>
      </c>
      <c r="F24" t="str">
        <f>"0000685"</f>
        <v>0000685</v>
      </c>
      <c r="G24">
        <v>6</v>
      </c>
      <c r="H24" t="str">
        <f>"20615254089"</f>
        <v>20615254089</v>
      </c>
      <c r="I24" t="s">
        <v>45</v>
      </c>
      <c r="J24"/>
      <c r="K24">
        <v>610.17</v>
      </c>
      <c r="L24">
        <v>0.0</v>
      </c>
      <c r="M24"/>
      <c r="N24"/>
      <c r="O24">
        <v>109.83</v>
      </c>
      <c r="P24">
        <v>0.0</v>
      </c>
      <c r="Q24">
        <v>720.0</v>
      </c>
      <c r="R24"/>
      <c r="S24"/>
      <c r="T24"/>
      <c r="U24"/>
      <c r="V24"/>
      <c r="W24">
        <v>18</v>
      </c>
    </row>
    <row r="25" spans="1:23">
      <c r="A25"/>
      <c r="B25" t="s">
        <v>48</v>
      </c>
      <c r="C25" t="s">
        <v>48</v>
      </c>
      <c r="D25" t="s">
        <v>33</v>
      </c>
      <c r="E25" t="s">
        <v>34</v>
      </c>
      <c r="F25" t="str">
        <f>"0000686"</f>
        <v>0000686</v>
      </c>
      <c r="G25">
        <v>6</v>
      </c>
      <c r="H25" t="str">
        <f>"20615254089"</f>
        <v>20615254089</v>
      </c>
      <c r="I25" t="s">
        <v>45</v>
      </c>
      <c r="J25"/>
      <c r="K25">
        <v>186.86</v>
      </c>
      <c r="L25">
        <v>0.0</v>
      </c>
      <c r="M25"/>
      <c r="N25"/>
      <c r="O25">
        <v>33.64</v>
      </c>
      <c r="P25">
        <v>0.0</v>
      </c>
      <c r="Q25">
        <v>220.5</v>
      </c>
      <c r="R25"/>
      <c r="S25"/>
      <c r="T25"/>
      <c r="U25"/>
      <c r="V25"/>
      <c r="W25">
        <v>18</v>
      </c>
    </row>
    <row r="26" spans="1:23">
      <c r="A26"/>
      <c r="B26" t="s">
        <v>48</v>
      </c>
      <c r="C26" t="s">
        <v>48</v>
      </c>
      <c r="D26" t="s">
        <v>33</v>
      </c>
      <c r="E26" t="s">
        <v>34</v>
      </c>
      <c r="F26" t="str">
        <f>"0000687"</f>
        <v>0000687</v>
      </c>
      <c r="G26">
        <v>6</v>
      </c>
      <c r="H26" t="str">
        <f>"20606773952"</f>
        <v>20606773952</v>
      </c>
      <c r="I26" t="s">
        <v>37</v>
      </c>
      <c r="J26"/>
      <c r="K26">
        <v>55.08</v>
      </c>
      <c r="L26">
        <v>0.0</v>
      </c>
      <c r="M26"/>
      <c r="N26"/>
      <c r="O26">
        <v>9.92</v>
      </c>
      <c r="P26">
        <v>0.0</v>
      </c>
      <c r="Q26">
        <v>65.0</v>
      </c>
      <c r="R26"/>
      <c r="S26"/>
      <c r="T26"/>
      <c r="U26"/>
      <c r="V26"/>
      <c r="W26">
        <v>18</v>
      </c>
    </row>
    <row r="27" spans="1:23">
      <c r="A27"/>
      <c r="B27" t="s">
        <v>49</v>
      </c>
      <c r="C27" t="s">
        <v>49</v>
      </c>
      <c r="D27" t="s">
        <v>33</v>
      </c>
      <c r="E27" t="s">
        <v>34</v>
      </c>
      <c r="F27" t="str">
        <f>"0000688"</f>
        <v>0000688</v>
      </c>
      <c r="G27">
        <v>6</v>
      </c>
      <c r="H27" t="str">
        <f>"10451162123"</f>
        <v>10451162123</v>
      </c>
      <c r="I27" t="s">
        <v>46</v>
      </c>
      <c r="J27"/>
      <c r="K27">
        <v>130.51</v>
      </c>
      <c r="L27">
        <v>0.0</v>
      </c>
      <c r="M27"/>
      <c r="N27"/>
      <c r="O27">
        <v>23.49</v>
      </c>
      <c r="P27">
        <v>0.0</v>
      </c>
      <c r="Q27">
        <v>154.0</v>
      </c>
      <c r="R27"/>
      <c r="S27"/>
      <c r="T27"/>
      <c r="U27"/>
      <c r="V27"/>
      <c r="W27">
        <v>18</v>
      </c>
    </row>
    <row r="28" spans="1:23">
      <c r="A28"/>
      <c r="B28" t="s">
        <v>50</v>
      </c>
      <c r="C28" t="s">
        <v>50</v>
      </c>
      <c r="D28" t="s">
        <v>33</v>
      </c>
      <c r="E28" t="s">
        <v>34</v>
      </c>
      <c r="F28" t="str">
        <f>"0000689"</f>
        <v>0000689</v>
      </c>
      <c r="G28">
        <v>6</v>
      </c>
      <c r="H28" t="str">
        <f>"20495867448"</f>
        <v>20495867448</v>
      </c>
      <c r="I28" t="s">
        <v>47</v>
      </c>
      <c r="J28"/>
      <c r="K28">
        <v>1995.85</v>
      </c>
      <c r="L28">
        <v>0.0</v>
      </c>
      <c r="M28"/>
      <c r="N28"/>
      <c r="O28">
        <v>359.25</v>
      </c>
      <c r="P28">
        <v>0.0</v>
      </c>
      <c r="Q28">
        <v>2355.1</v>
      </c>
      <c r="R28"/>
      <c r="S28"/>
      <c r="T28"/>
      <c r="U28"/>
      <c r="V28"/>
      <c r="W28">
        <v>18</v>
      </c>
    </row>
    <row r="29" spans="1:23">
      <c r="A29"/>
      <c r="B29" t="s">
        <v>50</v>
      </c>
      <c r="C29" t="s">
        <v>50</v>
      </c>
      <c r="D29" t="s">
        <v>33</v>
      </c>
      <c r="E29" t="s">
        <v>34</v>
      </c>
      <c r="F29" t="str">
        <f>"0000690"</f>
        <v>0000690</v>
      </c>
      <c r="G29">
        <v>6</v>
      </c>
      <c r="H29" t="str">
        <f>"20495867448"</f>
        <v>20495867448</v>
      </c>
      <c r="I29" t="s">
        <v>47</v>
      </c>
      <c r="J29"/>
      <c r="K29">
        <v>23457.63</v>
      </c>
      <c r="L29">
        <v>0.0</v>
      </c>
      <c r="M29"/>
      <c r="N29"/>
      <c r="O29">
        <v>4222.37</v>
      </c>
      <c r="P29">
        <v>0.0</v>
      </c>
      <c r="Q29">
        <v>27680.0</v>
      </c>
      <c r="R29"/>
      <c r="S29"/>
      <c r="T29"/>
      <c r="U29"/>
      <c r="V29"/>
      <c r="W29">
        <v>18</v>
      </c>
    </row>
    <row r="30" spans="1:23">
      <c r="A30"/>
      <c r="B30" t="s">
        <v>50</v>
      </c>
      <c r="C30" t="s">
        <v>50</v>
      </c>
      <c r="D30" t="s">
        <v>51</v>
      </c>
      <c r="E30" t="s">
        <v>52</v>
      </c>
      <c r="F30" t="str">
        <f>"0000108"</f>
        <v>0000108</v>
      </c>
      <c r="G30">
        <v>6</v>
      </c>
      <c r="H30" t="str">
        <f>"20495867448"</f>
        <v>20495867448</v>
      </c>
      <c r="I30" t="s">
        <v>47</v>
      </c>
      <c r="J30"/>
      <c r="K30">
        <v>1271.19</v>
      </c>
      <c r="L30">
        <v>0.0</v>
      </c>
      <c r="M30"/>
      <c r="N30"/>
      <c r="O30">
        <v>228.81</v>
      </c>
      <c r="P30">
        <v>0.0</v>
      </c>
      <c r="Q30">
        <v>1500.0</v>
      </c>
      <c r="R30"/>
      <c r="S30"/>
      <c r="T30"/>
      <c r="U30"/>
      <c r="V30"/>
      <c r="W30">
        <v>18</v>
      </c>
    </row>
    <row r="31" spans="1:23">
      <c r="A31"/>
      <c r="B31" t="s">
        <v>53</v>
      </c>
      <c r="C31" t="s">
        <v>53</v>
      </c>
      <c r="D31" t="s">
        <v>33</v>
      </c>
      <c r="E31" t="s">
        <v>34</v>
      </c>
      <c r="F31" t="str">
        <f>"0000691"</f>
        <v>0000691</v>
      </c>
      <c r="G31">
        <v>6</v>
      </c>
      <c r="H31" t="str">
        <f>"20609988674"</f>
        <v>20609988674</v>
      </c>
      <c r="I31" t="s">
        <v>54</v>
      </c>
      <c r="J31"/>
      <c r="K31">
        <v>8474.58</v>
      </c>
      <c r="L31">
        <v>0.0</v>
      </c>
      <c r="M31"/>
      <c r="N31"/>
      <c r="O31">
        <v>1525.42</v>
      </c>
      <c r="P31">
        <v>0.0</v>
      </c>
      <c r="Q31">
        <v>10000.0</v>
      </c>
      <c r="R31"/>
      <c r="S31"/>
      <c r="T31"/>
      <c r="U31"/>
      <c r="V31"/>
      <c r="W31">
        <v>18</v>
      </c>
    </row>
    <row r="32" spans="1:23">
      <c r="A32"/>
      <c r="B32" t="s">
        <v>53</v>
      </c>
      <c r="C32" t="s">
        <v>53</v>
      </c>
      <c r="D32" t="s">
        <v>33</v>
      </c>
      <c r="E32" t="s">
        <v>34</v>
      </c>
      <c r="F32" t="str">
        <f>"0000692"</f>
        <v>0000692</v>
      </c>
      <c r="G32">
        <v>6</v>
      </c>
      <c r="H32" t="str">
        <f>"20609988674"</f>
        <v>20609988674</v>
      </c>
      <c r="I32" t="s">
        <v>54</v>
      </c>
      <c r="J32"/>
      <c r="K32">
        <v>8474.58</v>
      </c>
      <c r="L32">
        <v>0.0</v>
      </c>
      <c r="M32"/>
      <c r="N32"/>
      <c r="O32">
        <v>1525.42</v>
      </c>
      <c r="P32">
        <v>0.0</v>
      </c>
      <c r="Q32">
        <v>10000.0</v>
      </c>
      <c r="R32"/>
      <c r="S32"/>
      <c r="T32"/>
      <c r="U32"/>
      <c r="V32"/>
      <c r="W32">
        <v>18</v>
      </c>
    </row>
    <row r="33" spans="1:23">
      <c r="A33"/>
      <c r="B33" t="s">
        <v>53</v>
      </c>
      <c r="C33" t="s">
        <v>53</v>
      </c>
      <c r="D33" t="s">
        <v>33</v>
      </c>
      <c r="E33" t="s">
        <v>34</v>
      </c>
      <c r="F33" t="str">
        <f>"0000693"</f>
        <v>0000693</v>
      </c>
      <c r="G33">
        <v>6</v>
      </c>
      <c r="H33" t="str">
        <f>"20609988674"</f>
        <v>20609988674</v>
      </c>
      <c r="I33" t="s">
        <v>54</v>
      </c>
      <c r="J33"/>
      <c r="K33">
        <v>1610.17</v>
      </c>
      <c r="L33">
        <v>0.0</v>
      </c>
      <c r="M33"/>
      <c r="N33"/>
      <c r="O33">
        <v>289.83</v>
      </c>
      <c r="P33">
        <v>0.0</v>
      </c>
      <c r="Q33">
        <v>1900.0</v>
      </c>
      <c r="R33"/>
      <c r="S33"/>
      <c r="T33"/>
      <c r="U33"/>
      <c r="V33"/>
      <c r="W33">
        <v>18</v>
      </c>
    </row>
    <row r="34" spans="1:23">
      <c r="A34"/>
      <c r="B34" t="s">
        <v>32</v>
      </c>
      <c r="C34" t="s">
        <v>32</v>
      </c>
      <c r="D34" t="s">
        <v>55</v>
      </c>
      <c r="E34" t="s">
        <v>34</v>
      </c>
      <c r="F34" t="str">
        <f>"0000027"</f>
        <v>0000027</v>
      </c>
      <c r="G34">
        <v>6</v>
      </c>
      <c r="H34" t="str">
        <f>"20220499767"</f>
        <v>20220499767</v>
      </c>
      <c r="I34" t="s">
        <v>35</v>
      </c>
      <c r="J34"/>
      <c r="K34">
        <v>-21186.44</v>
      </c>
      <c r="L34">
        <v>0.0</v>
      </c>
      <c r="M34"/>
      <c r="N34"/>
      <c r="O34">
        <v>-3813.56</v>
      </c>
      <c r="P34">
        <v>0.0</v>
      </c>
      <c r="Q34">
        <v>-25000.0</v>
      </c>
      <c r="R34"/>
      <c r="S34" t="s">
        <v>32</v>
      </c>
      <c r="T34" t="s">
        <v>33</v>
      </c>
      <c r="U34" t="s">
        <v>34</v>
      </c>
      <c r="V34" t="s">
        <v>56</v>
      </c>
      <c r="W34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2026-02-17T19:29:28+00:00</dcterms:created>
  <dcterms:modified xsi:type="dcterms:W3CDTF">2026-02-17T19:29:28+00:00</dcterms:modified>
  <dc:title>Untitled Spreadsheet</dc:title>
  <dc:description/>
  <dc:subject/>
  <cp:keywords/>
  <cp:category/>
</cp:coreProperties>
</file>