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<sst xmlns="http://schemas.openxmlformats.org/spreadsheetml/2006/main" uniqueCount="44">
  <si>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REPORTE DE VENTAS</t>
  </si>
  <si>
    <t>FECHA DE REPORTE:</t>
  </si>
  <si>
    <t>05/07/2022</t>
  </si>
  <si>
    <t>CRITERIO DE FILTRO:</t>
  </si>
  <si>
    <t>RANGO DE FECHAS:</t>
  </si>
  <si>
    <t>Desde 01/06/2022 hasta 30/06/2022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</si>
  <si>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</si>
  <si>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</si>
  <si>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</si>
  <si>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</si>
  <si>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</si>
  <si>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</si>
  <si>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</si>
  <si>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</si>
  <si>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</si>
  <si>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</si>
  <si>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</si>
  <si>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</si>
  <si>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</si>
  <si>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</si>
  <si>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</si>
  <si>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</si>
  <si>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</si>
  <si>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</si>
  <si>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</si>
  <si>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</si>
  <si>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</si>
  <si>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</si>
  <si>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</si>
  <si>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</si>
  <si>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</si>
  <si>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</si>
  <si>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22/06/2022</t>
  </si>
  <si>
    <t>01</t>
  </si>
  <si>
    <t>F001</t>
  </si>
  <si>
    <t>CABREJOS HEREDIA DORALIZA</t>
  </si>
  <si>
    <t>23/06/2022</t>
  </si>
  <si>
    <t>03</t>
  </si>
  <si>
    <t>B001</t>
  </si>
  <si>
    <t>VARIOS</t>
  </si>
  <si>
    <t>24/06/2022</t>
  </si>
  <si>
    <t>27/06/2022</t>
  </si>
  <si>
    <t>28/06/2022</t>
  </si>
  <si>
    <t>29/06/2022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</si>
</sst>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"0000060"</f>
        <v>0000060</v>
      </c>
      <c r="G8">
        <v>6</v>
      </c>
      <c r="H8" t="str">
        <f>"10277280987"</f>
        <v>10277280987</v>
      </c>
      <c r="I8" t="s">
        <v>35</v>
      </c>
      <c r="J8"/>
      <c r="K8">
        <v>1271.19</v>
      </c>
      <c r="L8">
        <v>0.0</v>
      </c>
      <c r="M8"/>
      <c r="N8"/>
      <c r="O8">
        <v>228.81</v>
      </c>
      <c r="P8">
        <v>0.0</v>
      </c>
      <c r="Q8">
        <v>1500.0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"0002444"</f>
        <v>0002444</v>
      </c>
      <c r="G9">
        <v>1</v>
      </c>
      <c r="H9" t="str">
        <f>"00000000"</f>
        <v>00000000</v>
      </c>
      <c r="I9" t="s">
        <v>39</v>
      </c>
      <c r="J9"/>
      <c r="K9">
        <v>415.25</v>
      </c>
      <c r="L9">
        <v>0.0</v>
      </c>
      <c r="M9"/>
      <c r="N9"/>
      <c r="O9">
        <v>74.75</v>
      </c>
      <c r="P9">
        <v>0.0</v>
      </c>
      <c r="Q9">
        <v>490.0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37</v>
      </c>
      <c r="E10" t="s">
        <v>38</v>
      </c>
      <c r="F10" t="str">
        <f>"0002445"</f>
        <v>0002445</v>
      </c>
      <c r="G10">
        <v>1</v>
      </c>
      <c r="H10" t="str">
        <f>"00000000"</f>
        <v>00000000</v>
      </c>
      <c r="I10" t="s">
        <v>39</v>
      </c>
      <c r="J10"/>
      <c r="K10">
        <v>406.78</v>
      </c>
      <c r="L10">
        <v>0.0</v>
      </c>
      <c r="M10"/>
      <c r="N10"/>
      <c r="O10">
        <v>73.22</v>
      </c>
      <c r="P10">
        <v>0.0</v>
      </c>
      <c r="Q10">
        <v>480.0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37</v>
      </c>
      <c r="E11" t="s">
        <v>38</v>
      </c>
      <c r="F11" t="str">
        <f>"0002446"</f>
        <v>0002446</v>
      </c>
      <c r="G11">
        <v>1</v>
      </c>
      <c r="H11" t="str">
        <f>"00000000"</f>
        <v>00000000</v>
      </c>
      <c r="I11" t="s">
        <v>39</v>
      </c>
      <c r="J11"/>
      <c r="K11">
        <v>381.36</v>
      </c>
      <c r="L11">
        <v>0.0</v>
      </c>
      <c r="M11"/>
      <c r="N11"/>
      <c r="O11">
        <v>68.64</v>
      </c>
      <c r="P11">
        <v>0.0</v>
      </c>
      <c r="Q11">
        <v>450.0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37</v>
      </c>
      <c r="E12" t="s">
        <v>38</v>
      </c>
      <c r="F12" t="str">
        <f>"0002447"</f>
        <v>0002447</v>
      </c>
      <c r="G12">
        <v>1</v>
      </c>
      <c r="H12" t="str">
        <f>"00000000"</f>
        <v>00000000</v>
      </c>
      <c r="I12" t="s">
        <v>39</v>
      </c>
      <c r="J12"/>
      <c r="K12">
        <v>381.36</v>
      </c>
      <c r="L12">
        <v>0.0</v>
      </c>
      <c r="M12"/>
      <c r="N12"/>
      <c r="O12">
        <v>68.64</v>
      </c>
      <c r="P12">
        <v>0.0</v>
      </c>
      <c r="Q12">
        <v>450.0</v>
      </c>
      <c r="R12"/>
      <c r="S12"/>
      <c r="T12"/>
      <c r="U12"/>
      <c r="V12"/>
      <c r="W12">
        <v>18</v>
      </c>
    </row>
    <row r="13" spans="1:23">
      <c r="A13"/>
      <c r="B13" t="s">
        <v>36</v>
      </c>
      <c r="C13" t="s">
        <v>36</v>
      </c>
      <c r="D13" t="s">
        <v>37</v>
      </c>
      <c r="E13" t="s">
        <v>38</v>
      </c>
      <c r="F13" t="str">
        <f>"0002448"</f>
        <v>0002448</v>
      </c>
      <c r="G13">
        <v>1</v>
      </c>
      <c r="H13" t="str">
        <f>"00000000"</f>
        <v>00000000</v>
      </c>
      <c r="I13" t="s">
        <v>39</v>
      </c>
      <c r="J13"/>
      <c r="K13">
        <v>406.78</v>
      </c>
      <c r="L13">
        <v>0.0</v>
      </c>
      <c r="M13"/>
      <c r="N13"/>
      <c r="O13">
        <v>73.22</v>
      </c>
      <c r="P13">
        <v>0.0</v>
      </c>
      <c r="Q13">
        <v>480.0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37</v>
      </c>
      <c r="E14" t="s">
        <v>38</v>
      </c>
      <c r="F14" t="str">
        <f>"0002449"</f>
        <v>0002449</v>
      </c>
      <c r="G14">
        <v>1</v>
      </c>
      <c r="H14" t="str">
        <f>"00000000"</f>
        <v>00000000</v>
      </c>
      <c r="I14" t="s">
        <v>39</v>
      </c>
      <c r="J14"/>
      <c r="K14">
        <v>381.36</v>
      </c>
      <c r="L14">
        <v>0.0</v>
      </c>
      <c r="M14"/>
      <c r="N14"/>
      <c r="O14">
        <v>68.64</v>
      </c>
      <c r="P14">
        <v>0.0</v>
      </c>
      <c r="Q14">
        <v>450.0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37</v>
      </c>
      <c r="E15" t="s">
        <v>38</v>
      </c>
      <c r="F15" t="str">
        <f>"0002450"</f>
        <v>0002450</v>
      </c>
      <c r="G15">
        <v>1</v>
      </c>
      <c r="H15" t="str">
        <f>"00000000"</f>
        <v>00000000</v>
      </c>
      <c r="I15" t="s">
        <v>39</v>
      </c>
      <c r="J15"/>
      <c r="K15">
        <v>355.93</v>
      </c>
      <c r="L15">
        <v>0.0</v>
      </c>
      <c r="M15"/>
      <c r="N15"/>
      <c r="O15">
        <v>64.07</v>
      </c>
      <c r="P15">
        <v>0.0</v>
      </c>
      <c r="Q15">
        <v>420.0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37</v>
      </c>
      <c r="E16" t="s">
        <v>38</v>
      </c>
      <c r="F16" t="str">
        <f>"0002451"</f>
        <v>0002451</v>
      </c>
      <c r="G16">
        <v>1</v>
      </c>
      <c r="H16" t="str">
        <f>"00000000"</f>
        <v>00000000</v>
      </c>
      <c r="I16" t="s">
        <v>39</v>
      </c>
      <c r="J16"/>
      <c r="K16">
        <v>423.73</v>
      </c>
      <c r="L16">
        <v>0.0</v>
      </c>
      <c r="M16"/>
      <c r="N16"/>
      <c r="O16">
        <v>76.27</v>
      </c>
      <c r="P16">
        <v>0.0</v>
      </c>
      <c r="Q16">
        <v>500.0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37</v>
      </c>
      <c r="E17" t="s">
        <v>38</v>
      </c>
      <c r="F17" t="str">
        <f>"0002452"</f>
        <v>0002452</v>
      </c>
      <c r="G17">
        <v>1</v>
      </c>
      <c r="H17" t="str">
        <f>"00000000"</f>
        <v>00000000</v>
      </c>
      <c r="I17" t="s">
        <v>39</v>
      </c>
      <c r="J17"/>
      <c r="K17">
        <v>296.61</v>
      </c>
      <c r="L17">
        <v>0.0</v>
      </c>
      <c r="M17"/>
      <c r="N17"/>
      <c r="O17">
        <v>53.39</v>
      </c>
      <c r="P17">
        <v>0.0</v>
      </c>
      <c r="Q17">
        <v>350.0</v>
      </c>
      <c r="R17"/>
      <c r="S17"/>
      <c r="T17"/>
      <c r="U17"/>
      <c r="V17"/>
      <c r="W17">
        <v>18</v>
      </c>
    </row>
    <row r="18" spans="1:23">
      <c r="A18"/>
      <c r="B18" t="s">
        <v>36</v>
      </c>
      <c r="C18" t="s">
        <v>36</v>
      </c>
      <c r="D18" t="s">
        <v>37</v>
      </c>
      <c r="E18" t="s">
        <v>38</v>
      </c>
      <c r="F18" t="str">
        <f>"0002453"</f>
        <v>0002453</v>
      </c>
      <c r="G18">
        <v>1</v>
      </c>
      <c r="H18" t="str">
        <f>"00000000"</f>
        <v>00000000</v>
      </c>
      <c r="I18" t="s">
        <v>39</v>
      </c>
      <c r="J18"/>
      <c r="K18">
        <v>381.36</v>
      </c>
      <c r="L18">
        <v>0.0</v>
      </c>
      <c r="M18"/>
      <c r="N18"/>
      <c r="O18">
        <v>68.64</v>
      </c>
      <c r="P18">
        <v>0.0</v>
      </c>
      <c r="Q18">
        <v>450.0</v>
      </c>
      <c r="R18"/>
      <c r="S18"/>
      <c r="T18"/>
      <c r="U18"/>
      <c r="V18"/>
      <c r="W18">
        <v>18</v>
      </c>
    </row>
    <row r="19" spans="1:23">
      <c r="A19"/>
      <c r="B19" t="s">
        <v>36</v>
      </c>
      <c r="C19" t="s">
        <v>36</v>
      </c>
      <c r="D19" t="s">
        <v>37</v>
      </c>
      <c r="E19" t="s">
        <v>38</v>
      </c>
      <c r="F19" t="str">
        <f>"0002454"</f>
        <v>0002454</v>
      </c>
      <c r="G19">
        <v>1</v>
      </c>
      <c r="H19" t="str">
        <f>"00000000"</f>
        <v>00000000</v>
      </c>
      <c r="I19" t="s">
        <v>39</v>
      </c>
      <c r="J19"/>
      <c r="K19">
        <v>423.73</v>
      </c>
      <c r="L19">
        <v>0.0</v>
      </c>
      <c r="M19"/>
      <c r="N19"/>
      <c r="O19">
        <v>76.27</v>
      </c>
      <c r="P19">
        <v>0.0</v>
      </c>
      <c r="Q19">
        <v>500.0</v>
      </c>
      <c r="R19"/>
      <c r="S19"/>
      <c r="T19"/>
      <c r="U19"/>
      <c r="V19"/>
      <c r="W19">
        <v>18</v>
      </c>
    </row>
    <row r="20" spans="1:23">
      <c r="A20"/>
      <c r="B20" t="s">
        <v>36</v>
      </c>
      <c r="C20" t="s">
        <v>36</v>
      </c>
      <c r="D20" t="s">
        <v>37</v>
      </c>
      <c r="E20" t="s">
        <v>38</v>
      </c>
      <c r="F20" t="str">
        <f>"0002455"</f>
        <v>0002455</v>
      </c>
      <c r="G20">
        <v>1</v>
      </c>
      <c r="H20" t="str">
        <f>"00000000"</f>
        <v>00000000</v>
      </c>
      <c r="I20" t="s">
        <v>39</v>
      </c>
      <c r="J20"/>
      <c r="K20">
        <v>305.08</v>
      </c>
      <c r="L20">
        <v>0.0</v>
      </c>
      <c r="M20"/>
      <c r="N20"/>
      <c r="O20">
        <v>54.92</v>
      </c>
      <c r="P20">
        <v>0.0</v>
      </c>
      <c r="Q20">
        <v>360.0</v>
      </c>
      <c r="R20"/>
      <c r="S20"/>
      <c r="T20"/>
      <c r="U20"/>
      <c r="V20"/>
      <c r="W20">
        <v>18</v>
      </c>
    </row>
    <row r="21" spans="1:23">
      <c r="A21"/>
      <c r="B21" t="s">
        <v>36</v>
      </c>
      <c r="C21" t="s">
        <v>36</v>
      </c>
      <c r="D21" t="s">
        <v>37</v>
      </c>
      <c r="E21" t="s">
        <v>38</v>
      </c>
      <c r="F21" t="str">
        <f>"0002456"</f>
        <v>0002456</v>
      </c>
      <c r="G21">
        <v>1</v>
      </c>
      <c r="H21" t="str">
        <f>"00000000"</f>
        <v>00000000</v>
      </c>
      <c r="I21" t="s">
        <v>39</v>
      </c>
      <c r="J21"/>
      <c r="K21">
        <v>423.73</v>
      </c>
      <c r="L21">
        <v>0.0</v>
      </c>
      <c r="M21"/>
      <c r="N21"/>
      <c r="O21">
        <v>76.27</v>
      </c>
      <c r="P21">
        <v>0.0</v>
      </c>
      <c r="Q21">
        <v>500.0</v>
      </c>
      <c r="R21"/>
      <c r="S21"/>
      <c r="T21"/>
      <c r="U21"/>
      <c r="V21"/>
      <c r="W21">
        <v>18</v>
      </c>
    </row>
    <row r="22" spans="1:23">
      <c r="A22"/>
      <c r="B22" t="s">
        <v>36</v>
      </c>
      <c r="C22" t="s">
        <v>36</v>
      </c>
      <c r="D22" t="s">
        <v>37</v>
      </c>
      <c r="E22" t="s">
        <v>38</v>
      </c>
      <c r="F22" t="str">
        <f>"0002457"</f>
        <v>0002457</v>
      </c>
      <c r="G22">
        <v>1</v>
      </c>
      <c r="H22" t="str">
        <f>"00000000"</f>
        <v>00000000</v>
      </c>
      <c r="I22" t="s">
        <v>39</v>
      </c>
      <c r="J22"/>
      <c r="K22">
        <v>338.98</v>
      </c>
      <c r="L22">
        <v>0.0</v>
      </c>
      <c r="M22"/>
      <c r="N22"/>
      <c r="O22">
        <v>61.02</v>
      </c>
      <c r="P22">
        <v>0.0</v>
      </c>
      <c r="Q22">
        <v>400.0</v>
      </c>
      <c r="R22"/>
      <c r="S22"/>
      <c r="T22"/>
      <c r="U22"/>
      <c r="V22"/>
      <c r="W22">
        <v>18</v>
      </c>
    </row>
    <row r="23" spans="1:23">
      <c r="A23"/>
      <c r="B23" t="s">
        <v>36</v>
      </c>
      <c r="C23" t="s">
        <v>36</v>
      </c>
      <c r="D23" t="s">
        <v>37</v>
      </c>
      <c r="E23" t="s">
        <v>38</v>
      </c>
      <c r="F23" t="str">
        <f>"0002458"</f>
        <v>0002458</v>
      </c>
      <c r="G23">
        <v>1</v>
      </c>
      <c r="H23" t="str">
        <f>"00000000"</f>
        <v>00000000</v>
      </c>
      <c r="I23" t="s">
        <v>39</v>
      </c>
      <c r="J23"/>
      <c r="K23">
        <v>368.64</v>
      </c>
      <c r="L23">
        <v>0.0</v>
      </c>
      <c r="M23"/>
      <c r="N23"/>
      <c r="O23">
        <v>66.36</v>
      </c>
      <c r="P23">
        <v>0.0</v>
      </c>
      <c r="Q23">
        <v>435.0</v>
      </c>
      <c r="R23"/>
      <c r="S23"/>
      <c r="T23"/>
      <c r="U23"/>
      <c r="V23"/>
      <c r="W23">
        <v>18</v>
      </c>
    </row>
    <row r="24" spans="1:23">
      <c r="A24"/>
      <c r="B24" t="s">
        <v>36</v>
      </c>
      <c r="C24" t="s">
        <v>36</v>
      </c>
      <c r="D24" t="s">
        <v>37</v>
      </c>
      <c r="E24" t="s">
        <v>38</v>
      </c>
      <c r="F24" t="str">
        <f>"0002459"</f>
        <v>0002459</v>
      </c>
      <c r="G24">
        <v>1</v>
      </c>
      <c r="H24" t="str">
        <f>"00000000"</f>
        <v>00000000</v>
      </c>
      <c r="I24" t="s">
        <v>39</v>
      </c>
      <c r="J24"/>
      <c r="K24">
        <v>381.36</v>
      </c>
      <c r="L24">
        <v>0.0</v>
      </c>
      <c r="M24"/>
      <c r="N24"/>
      <c r="O24">
        <v>68.64</v>
      </c>
      <c r="P24">
        <v>0.0</v>
      </c>
      <c r="Q24">
        <v>450.0</v>
      </c>
      <c r="R24"/>
      <c r="S24"/>
      <c r="T24"/>
      <c r="U24"/>
      <c r="V24"/>
      <c r="W24">
        <v>18</v>
      </c>
    </row>
    <row r="25" spans="1:23">
      <c r="A25"/>
      <c r="B25" t="s">
        <v>36</v>
      </c>
      <c r="C25" t="s">
        <v>36</v>
      </c>
      <c r="D25" t="s">
        <v>37</v>
      </c>
      <c r="E25" t="s">
        <v>38</v>
      </c>
      <c r="F25" t="str">
        <f>"0002460"</f>
        <v>0002460</v>
      </c>
      <c r="G25">
        <v>1</v>
      </c>
      <c r="H25" t="str">
        <f>"00000000"</f>
        <v>00000000</v>
      </c>
      <c r="I25" t="s">
        <v>39</v>
      </c>
      <c r="J25"/>
      <c r="K25">
        <v>338.98</v>
      </c>
      <c r="L25">
        <v>0.0</v>
      </c>
      <c r="M25"/>
      <c r="N25"/>
      <c r="O25">
        <v>61.02</v>
      </c>
      <c r="P25">
        <v>0.0</v>
      </c>
      <c r="Q25">
        <v>400.0</v>
      </c>
      <c r="R25"/>
      <c r="S25"/>
      <c r="T25"/>
      <c r="U25"/>
      <c r="V25"/>
      <c r="W25">
        <v>18</v>
      </c>
    </row>
    <row r="26" spans="1:23">
      <c r="A26"/>
      <c r="B26" t="s">
        <v>36</v>
      </c>
      <c r="C26" t="s">
        <v>36</v>
      </c>
      <c r="D26" t="s">
        <v>37</v>
      </c>
      <c r="E26" t="s">
        <v>38</v>
      </c>
      <c r="F26" t="str">
        <f>"0002461"</f>
        <v>0002461</v>
      </c>
      <c r="G26">
        <v>1</v>
      </c>
      <c r="H26" t="str">
        <f>"00000000"</f>
        <v>00000000</v>
      </c>
      <c r="I26" t="s">
        <v>39</v>
      </c>
      <c r="J26"/>
      <c r="K26">
        <v>406.78</v>
      </c>
      <c r="L26">
        <v>0.0</v>
      </c>
      <c r="M26"/>
      <c r="N26"/>
      <c r="O26">
        <v>73.22</v>
      </c>
      <c r="P26">
        <v>0.0</v>
      </c>
      <c r="Q26">
        <v>480.0</v>
      </c>
      <c r="R26"/>
      <c r="S26"/>
      <c r="T26"/>
      <c r="U26"/>
      <c r="V26"/>
      <c r="W26">
        <v>18</v>
      </c>
    </row>
    <row r="27" spans="1:23">
      <c r="A27"/>
      <c r="B27" t="s">
        <v>36</v>
      </c>
      <c r="C27" t="s">
        <v>36</v>
      </c>
      <c r="D27" t="s">
        <v>37</v>
      </c>
      <c r="E27" t="s">
        <v>38</v>
      </c>
      <c r="F27" t="str">
        <f>"0002462"</f>
        <v>0002462</v>
      </c>
      <c r="G27">
        <v>1</v>
      </c>
      <c r="H27" t="str">
        <f>"00000000"</f>
        <v>00000000</v>
      </c>
      <c r="I27" t="s">
        <v>39</v>
      </c>
      <c r="J27"/>
      <c r="K27">
        <v>338.98</v>
      </c>
      <c r="L27">
        <v>0.0</v>
      </c>
      <c r="M27"/>
      <c r="N27"/>
      <c r="O27">
        <v>61.02</v>
      </c>
      <c r="P27">
        <v>0.0</v>
      </c>
      <c r="Q27">
        <v>400.0</v>
      </c>
      <c r="R27"/>
      <c r="S27"/>
      <c r="T27"/>
      <c r="U27"/>
      <c r="V27"/>
      <c r="W27">
        <v>18</v>
      </c>
    </row>
    <row r="28" spans="1:23">
      <c r="A28"/>
      <c r="B28" t="s">
        <v>36</v>
      </c>
      <c r="C28" t="s">
        <v>36</v>
      </c>
      <c r="D28" t="s">
        <v>37</v>
      </c>
      <c r="E28" t="s">
        <v>38</v>
      </c>
      <c r="F28" t="str">
        <f>"0002463"</f>
        <v>0002463</v>
      </c>
      <c r="G28">
        <v>1</v>
      </c>
      <c r="H28" t="str">
        <f>"00000000"</f>
        <v>00000000</v>
      </c>
      <c r="I28" t="s">
        <v>39</v>
      </c>
      <c r="J28"/>
      <c r="K28">
        <v>423.73</v>
      </c>
      <c r="L28">
        <v>0.0</v>
      </c>
      <c r="M28"/>
      <c r="N28"/>
      <c r="O28">
        <v>76.27</v>
      </c>
      <c r="P28">
        <v>0.0</v>
      </c>
      <c r="Q28">
        <v>500.0</v>
      </c>
      <c r="R28"/>
      <c r="S28"/>
      <c r="T28"/>
      <c r="U28"/>
      <c r="V28"/>
      <c r="W28">
        <v>18</v>
      </c>
    </row>
    <row r="29" spans="1:23">
      <c r="A29"/>
      <c r="B29" t="s">
        <v>36</v>
      </c>
      <c r="C29" t="s">
        <v>36</v>
      </c>
      <c r="D29" t="s">
        <v>37</v>
      </c>
      <c r="E29" t="s">
        <v>38</v>
      </c>
      <c r="F29" t="str">
        <f>"0002464"</f>
        <v>0002464</v>
      </c>
      <c r="G29">
        <v>1</v>
      </c>
      <c r="H29" t="str">
        <f>"00000000"</f>
        <v>00000000</v>
      </c>
      <c r="I29" t="s">
        <v>39</v>
      </c>
      <c r="J29"/>
      <c r="K29">
        <v>423.73</v>
      </c>
      <c r="L29">
        <v>0.0</v>
      </c>
      <c r="M29"/>
      <c r="N29"/>
      <c r="O29">
        <v>76.27</v>
      </c>
      <c r="P29">
        <v>0.0</v>
      </c>
      <c r="Q29">
        <v>500.0</v>
      </c>
      <c r="R29"/>
      <c r="S29"/>
      <c r="T29"/>
      <c r="U29"/>
      <c r="V29"/>
      <c r="W29">
        <v>18</v>
      </c>
    </row>
    <row r="30" spans="1:23">
      <c r="A30"/>
      <c r="B30" t="s">
        <v>36</v>
      </c>
      <c r="C30" t="s">
        <v>36</v>
      </c>
      <c r="D30" t="s">
        <v>37</v>
      </c>
      <c r="E30" t="s">
        <v>38</v>
      </c>
      <c r="F30" t="str">
        <f>"0002465"</f>
        <v>0002465</v>
      </c>
      <c r="G30">
        <v>1</v>
      </c>
      <c r="H30" t="str">
        <f>"00000000"</f>
        <v>00000000</v>
      </c>
      <c r="I30" t="s">
        <v>39</v>
      </c>
      <c r="J30"/>
      <c r="K30">
        <v>381.36</v>
      </c>
      <c r="L30">
        <v>0.0</v>
      </c>
      <c r="M30"/>
      <c r="N30"/>
      <c r="O30">
        <v>68.64</v>
      </c>
      <c r="P30">
        <v>0.0</v>
      </c>
      <c r="Q30">
        <v>450.0</v>
      </c>
      <c r="R30"/>
      <c r="S30"/>
      <c r="T30"/>
      <c r="U30"/>
      <c r="V30"/>
      <c r="W30">
        <v>18</v>
      </c>
    </row>
    <row r="31" spans="1:23">
      <c r="A31"/>
      <c r="B31" t="s">
        <v>36</v>
      </c>
      <c r="C31" t="s">
        <v>36</v>
      </c>
      <c r="D31" t="s">
        <v>37</v>
      </c>
      <c r="E31" t="s">
        <v>38</v>
      </c>
      <c r="F31" t="str">
        <f>"0002466"</f>
        <v>0002466</v>
      </c>
      <c r="G31">
        <v>1</v>
      </c>
      <c r="H31" t="str">
        <f>"00000000"</f>
        <v>00000000</v>
      </c>
      <c r="I31" t="s">
        <v>39</v>
      </c>
      <c r="J31"/>
      <c r="K31">
        <v>338.98</v>
      </c>
      <c r="L31">
        <v>0.0</v>
      </c>
      <c r="M31"/>
      <c r="N31"/>
      <c r="O31">
        <v>61.02</v>
      </c>
      <c r="P31">
        <v>0.0</v>
      </c>
      <c r="Q31">
        <v>400.0</v>
      </c>
      <c r="R31"/>
      <c r="S31"/>
      <c r="T31"/>
      <c r="U31"/>
      <c r="V31"/>
      <c r="W31">
        <v>18</v>
      </c>
    </row>
    <row r="32" spans="1:23">
      <c r="A32"/>
      <c r="B32" t="s">
        <v>36</v>
      </c>
      <c r="C32" t="s">
        <v>36</v>
      </c>
      <c r="D32" t="s">
        <v>37</v>
      </c>
      <c r="E32" t="s">
        <v>38</v>
      </c>
      <c r="F32" t="str">
        <f>"0002467"</f>
        <v>0002467</v>
      </c>
      <c r="G32">
        <v>1</v>
      </c>
      <c r="H32" t="str">
        <f>"00000000"</f>
        <v>00000000</v>
      </c>
      <c r="I32" t="s">
        <v>39</v>
      </c>
      <c r="J32"/>
      <c r="K32">
        <v>271.19</v>
      </c>
      <c r="L32">
        <v>0.0</v>
      </c>
      <c r="M32"/>
      <c r="N32"/>
      <c r="O32">
        <v>48.81</v>
      </c>
      <c r="P32">
        <v>0.0</v>
      </c>
      <c r="Q32">
        <v>320.0</v>
      </c>
      <c r="R32"/>
      <c r="S32"/>
      <c r="T32"/>
      <c r="U32"/>
      <c r="V32"/>
      <c r="W32">
        <v>18</v>
      </c>
    </row>
    <row r="33" spans="1:23">
      <c r="A33"/>
      <c r="B33" t="s">
        <v>36</v>
      </c>
      <c r="C33" t="s">
        <v>36</v>
      </c>
      <c r="D33" t="s">
        <v>37</v>
      </c>
      <c r="E33" t="s">
        <v>38</v>
      </c>
      <c r="F33" t="str">
        <f>"0002468"</f>
        <v>0002468</v>
      </c>
      <c r="G33">
        <v>1</v>
      </c>
      <c r="H33" t="str">
        <f>"00000000"</f>
        <v>00000000</v>
      </c>
      <c r="I33" t="s">
        <v>39</v>
      </c>
      <c r="J33"/>
      <c r="K33">
        <v>381.36</v>
      </c>
      <c r="L33">
        <v>0.0</v>
      </c>
      <c r="M33"/>
      <c r="N33"/>
      <c r="O33">
        <v>68.64</v>
      </c>
      <c r="P33">
        <v>0.0</v>
      </c>
      <c r="Q33">
        <v>450.0</v>
      </c>
      <c r="R33"/>
      <c r="S33"/>
      <c r="T33"/>
      <c r="U33"/>
      <c r="V33"/>
      <c r="W33">
        <v>18</v>
      </c>
    </row>
    <row r="34" spans="1:23">
      <c r="A34"/>
      <c r="B34" t="s">
        <v>36</v>
      </c>
      <c r="C34" t="s">
        <v>36</v>
      </c>
      <c r="D34" t="s">
        <v>37</v>
      </c>
      <c r="E34" t="s">
        <v>38</v>
      </c>
      <c r="F34" t="str">
        <f>"0002469"</f>
        <v>0002469</v>
      </c>
      <c r="G34">
        <v>1</v>
      </c>
      <c r="H34" t="str">
        <f>"00000000"</f>
        <v>00000000</v>
      </c>
      <c r="I34" t="s">
        <v>39</v>
      </c>
      <c r="J34"/>
      <c r="K34">
        <v>381.36</v>
      </c>
      <c r="L34">
        <v>0.0</v>
      </c>
      <c r="M34"/>
      <c r="N34"/>
      <c r="O34">
        <v>68.64</v>
      </c>
      <c r="P34">
        <v>0.0</v>
      </c>
      <c r="Q34">
        <v>450.0</v>
      </c>
      <c r="R34"/>
      <c r="S34"/>
      <c r="T34"/>
      <c r="U34"/>
      <c r="V34"/>
      <c r="W34">
        <v>18</v>
      </c>
    </row>
    <row r="35" spans="1:23">
      <c r="A35"/>
      <c r="B35" t="s">
        <v>36</v>
      </c>
      <c r="C35" t="s">
        <v>36</v>
      </c>
      <c r="D35" t="s">
        <v>37</v>
      </c>
      <c r="E35" t="s">
        <v>38</v>
      </c>
      <c r="F35" t="str">
        <f>"0002470"</f>
        <v>0002470</v>
      </c>
      <c r="G35">
        <v>1</v>
      </c>
      <c r="H35" t="str">
        <f>"00000000"</f>
        <v>00000000</v>
      </c>
      <c r="I35" t="s">
        <v>39</v>
      </c>
      <c r="J35"/>
      <c r="K35">
        <v>406.78</v>
      </c>
      <c r="L35">
        <v>0.0</v>
      </c>
      <c r="M35"/>
      <c r="N35"/>
      <c r="O35">
        <v>73.22</v>
      </c>
      <c r="P35">
        <v>0.0</v>
      </c>
      <c r="Q35">
        <v>480.0</v>
      </c>
      <c r="R35"/>
      <c r="S35"/>
      <c r="T35"/>
      <c r="U35"/>
      <c r="V35"/>
      <c r="W35">
        <v>18</v>
      </c>
    </row>
    <row r="36" spans="1:23">
      <c r="A36"/>
      <c r="B36" t="s">
        <v>36</v>
      </c>
      <c r="C36" t="s">
        <v>36</v>
      </c>
      <c r="D36" t="s">
        <v>37</v>
      </c>
      <c r="E36" t="s">
        <v>38</v>
      </c>
      <c r="F36" t="str">
        <f>"0002471"</f>
        <v>0002471</v>
      </c>
      <c r="G36">
        <v>1</v>
      </c>
      <c r="H36" t="str">
        <f>"00000000"</f>
        <v>00000000</v>
      </c>
      <c r="I36" t="s">
        <v>39</v>
      </c>
      <c r="J36"/>
      <c r="K36">
        <v>338.98</v>
      </c>
      <c r="L36">
        <v>0.0</v>
      </c>
      <c r="M36"/>
      <c r="N36"/>
      <c r="O36">
        <v>61.02</v>
      </c>
      <c r="P36">
        <v>0.0</v>
      </c>
      <c r="Q36">
        <v>400.0</v>
      </c>
      <c r="R36"/>
      <c r="S36"/>
      <c r="T36"/>
      <c r="U36"/>
      <c r="V36"/>
      <c r="W36">
        <v>18</v>
      </c>
    </row>
    <row r="37" spans="1:23">
      <c r="A37"/>
      <c r="B37" t="s">
        <v>36</v>
      </c>
      <c r="C37" t="s">
        <v>36</v>
      </c>
      <c r="D37" t="s">
        <v>37</v>
      </c>
      <c r="E37" t="s">
        <v>38</v>
      </c>
      <c r="F37" t="str">
        <f>"0002472"</f>
        <v>0002472</v>
      </c>
      <c r="G37">
        <v>1</v>
      </c>
      <c r="H37" t="str">
        <f>"00000000"</f>
        <v>00000000</v>
      </c>
      <c r="I37" t="s">
        <v>39</v>
      </c>
      <c r="J37"/>
      <c r="K37">
        <v>381.36</v>
      </c>
      <c r="L37">
        <v>0.0</v>
      </c>
      <c r="M37"/>
      <c r="N37"/>
      <c r="O37">
        <v>68.64</v>
      </c>
      <c r="P37">
        <v>0.0</v>
      </c>
      <c r="Q37">
        <v>450.0</v>
      </c>
      <c r="R37"/>
      <c r="S37"/>
      <c r="T37"/>
      <c r="U37"/>
      <c r="V37"/>
      <c r="W37">
        <v>18</v>
      </c>
    </row>
    <row r="38" spans="1:23">
      <c r="A38"/>
      <c r="B38" t="s">
        <v>36</v>
      </c>
      <c r="C38" t="s">
        <v>36</v>
      </c>
      <c r="D38" t="s">
        <v>37</v>
      </c>
      <c r="E38" t="s">
        <v>38</v>
      </c>
      <c r="F38" t="str">
        <f>"0002473"</f>
        <v>0002473</v>
      </c>
      <c r="G38">
        <v>1</v>
      </c>
      <c r="H38" t="str">
        <f>"00000000"</f>
        <v>00000000</v>
      </c>
      <c r="I38" t="s">
        <v>39</v>
      </c>
      <c r="J38"/>
      <c r="K38">
        <v>381.36</v>
      </c>
      <c r="L38">
        <v>0.0</v>
      </c>
      <c r="M38"/>
      <c r="N38"/>
      <c r="O38">
        <v>68.64</v>
      </c>
      <c r="P38">
        <v>0.0</v>
      </c>
      <c r="Q38">
        <v>450.0</v>
      </c>
      <c r="R38"/>
      <c r="S38"/>
      <c r="T38"/>
      <c r="U38"/>
      <c r="V38"/>
      <c r="W38">
        <v>18</v>
      </c>
    </row>
    <row r="39" spans="1:23">
      <c r="A39"/>
      <c r="B39" t="s">
        <v>36</v>
      </c>
      <c r="C39" t="s">
        <v>36</v>
      </c>
      <c r="D39" t="s">
        <v>37</v>
      </c>
      <c r="E39" t="s">
        <v>38</v>
      </c>
      <c r="F39" t="str">
        <f>"0002474"</f>
        <v>0002474</v>
      </c>
      <c r="G39">
        <v>1</v>
      </c>
      <c r="H39" t="str">
        <f>"00000000"</f>
        <v>00000000</v>
      </c>
      <c r="I39" t="s">
        <v>39</v>
      </c>
      <c r="J39"/>
      <c r="K39">
        <v>423.73</v>
      </c>
      <c r="L39">
        <v>0.0</v>
      </c>
      <c r="M39"/>
      <c r="N39"/>
      <c r="O39">
        <v>76.27</v>
      </c>
      <c r="P39">
        <v>0.0</v>
      </c>
      <c r="Q39">
        <v>500.0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37</v>
      </c>
      <c r="E40" t="s">
        <v>38</v>
      </c>
      <c r="F40" t="str">
        <f>"0002475"</f>
        <v>0002475</v>
      </c>
      <c r="G40">
        <v>1</v>
      </c>
      <c r="H40" t="str">
        <f>"00000000"</f>
        <v>00000000</v>
      </c>
      <c r="I40" t="s">
        <v>39</v>
      </c>
      <c r="J40"/>
      <c r="K40">
        <v>355.93</v>
      </c>
      <c r="L40">
        <v>0.0</v>
      </c>
      <c r="M40"/>
      <c r="N40"/>
      <c r="O40">
        <v>64.07</v>
      </c>
      <c r="P40">
        <v>0.0</v>
      </c>
      <c r="Q40">
        <v>420.0</v>
      </c>
      <c r="R40"/>
      <c r="S40"/>
      <c r="T40"/>
      <c r="U40"/>
      <c r="V40"/>
      <c r="W40">
        <v>18</v>
      </c>
    </row>
    <row r="41" spans="1:23">
      <c r="A41"/>
      <c r="B41" t="s">
        <v>40</v>
      </c>
      <c r="C41" t="s">
        <v>40</v>
      </c>
      <c r="D41" t="s">
        <v>37</v>
      </c>
      <c r="E41" t="s">
        <v>38</v>
      </c>
      <c r="F41" t="str">
        <f>"0002476"</f>
        <v>0002476</v>
      </c>
      <c r="G41">
        <v>1</v>
      </c>
      <c r="H41" t="str">
        <f>"00000000"</f>
        <v>00000000</v>
      </c>
      <c r="I41" t="s">
        <v>39</v>
      </c>
      <c r="J41"/>
      <c r="K41">
        <v>355.93</v>
      </c>
      <c r="L41">
        <v>0.0</v>
      </c>
      <c r="M41"/>
      <c r="N41"/>
      <c r="O41">
        <v>64.07</v>
      </c>
      <c r="P41">
        <v>0.0</v>
      </c>
      <c r="Q41">
        <v>420.0</v>
      </c>
      <c r="R41"/>
      <c r="S41"/>
      <c r="T41"/>
      <c r="U41"/>
      <c r="V41"/>
      <c r="W41">
        <v>18</v>
      </c>
    </row>
    <row r="42" spans="1:23">
      <c r="A42"/>
      <c r="B42" t="s">
        <v>40</v>
      </c>
      <c r="C42" t="s">
        <v>40</v>
      </c>
      <c r="D42" t="s">
        <v>37</v>
      </c>
      <c r="E42" t="s">
        <v>38</v>
      </c>
      <c r="F42" t="str">
        <f>"0002477"</f>
        <v>0002477</v>
      </c>
      <c r="G42">
        <v>1</v>
      </c>
      <c r="H42" t="str">
        <f>"00000000"</f>
        <v>00000000</v>
      </c>
      <c r="I42" t="s">
        <v>39</v>
      </c>
      <c r="J42"/>
      <c r="K42">
        <v>381.36</v>
      </c>
      <c r="L42">
        <v>0.0</v>
      </c>
      <c r="M42"/>
      <c r="N42"/>
      <c r="O42">
        <v>68.64</v>
      </c>
      <c r="P42">
        <v>0.0</v>
      </c>
      <c r="Q42">
        <v>450.0</v>
      </c>
      <c r="R42"/>
      <c r="S42"/>
      <c r="T42"/>
      <c r="U42"/>
      <c r="V42"/>
      <c r="W42">
        <v>18</v>
      </c>
    </row>
    <row r="43" spans="1:23">
      <c r="A43"/>
      <c r="B43" t="s">
        <v>40</v>
      </c>
      <c r="C43" t="s">
        <v>40</v>
      </c>
      <c r="D43" t="s">
        <v>37</v>
      </c>
      <c r="E43" t="s">
        <v>38</v>
      </c>
      <c r="F43" t="str">
        <f>"0002478"</f>
        <v>0002478</v>
      </c>
      <c r="G43">
        <v>1</v>
      </c>
      <c r="H43" t="str">
        <f>"00000000"</f>
        <v>00000000</v>
      </c>
      <c r="I43" t="s">
        <v>39</v>
      </c>
      <c r="J43"/>
      <c r="K43">
        <v>313.56</v>
      </c>
      <c r="L43">
        <v>0.0</v>
      </c>
      <c r="M43"/>
      <c r="N43"/>
      <c r="O43">
        <v>56.44</v>
      </c>
      <c r="P43">
        <v>0.0</v>
      </c>
      <c r="Q43">
        <v>370.0</v>
      </c>
      <c r="R43"/>
      <c r="S43"/>
      <c r="T43"/>
      <c r="U43"/>
      <c r="V43"/>
      <c r="W43">
        <v>18</v>
      </c>
    </row>
    <row r="44" spans="1:23">
      <c r="A44"/>
      <c r="B44" t="s">
        <v>40</v>
      </c>
      <c r="C44" t="s">
        <v>40</v>
      </c>
      <c r="D44" t="s">
        <v>37</v>
      </c>
      <c r="E44" t="s">
        <v>38</v>
      </c>
      <c r="F44" t="str">
        <f>"0002479"</f>
        <v>0002479</v>
      </c>
      <c r="G44">
        <v>1</v>
      </c>
      <c r="H44" t="str">
        <f>"00000000"</f>
        <v>00000000</v>
      </c>
      <c r="I44" t="s">
        <v>39</v>
      </c>
      <c r="J44"/>
      <c r="K44">
        <v>313.56</v>
      </c>
      <c r="L44">
        <v>0.0</v>
      </c>
      <c r="M44"/>
      <c r="N44"/>
      <c r="O44">
        <v>56.44</v>
      </c>
      <c r="P44">
        <v>0.0</v>
      </c>
      <c r="Q44">
        <v>370.0</v>
      </c>
      <c r="R44"/>
      <c r="S44"/>
      <c r="T44"/>
      <c r="U44"/>
      <c r="V44"/>
      <c r="W44">
        <v>18</v>
      </c>
    </row>
    <row r="45" spans="1:23">
      <c r="A45"/>
      <c r="B45" t="s">
        <v>40</v>
      </c>
      <c r="C45" t="s">
        <v>40</v>
      </c>
      <c r="D45" t="s">
        <v>37</v>
      </c>
      <c r="E45" t="s">
        <v>38</v>
      </c>
      <c r="F45" t="str">
        <f>"0002480"</f>
        <v>0002480</v>
      </c>
      <c r="G45">
        <v>1</v>
      </c>
      <c r="H45" t="str">
        <f>"00000000"</f>
        <v>00000000</v>
      </c>
      <c r="I45" t="s">
        <v>39</v>
      </c>
      <c r="J45"/>
      <c r="K45">
        <v>313.56</v>
      </c>
      <c r="L45">
        <v>0.0</v>
      </c>
      <c r="M45"/>
      <c r="N45"/>
      <c r="O45">
        <v>56.44</v>
      </c>
      <c r="P45">
        <v>0.0</v>
      </c>
      <c r="Q45">
        <v>370.0</v>
      </c>
      <c r="R45"/>
      <c r="S45"/>
      <c r="T45"/>
      <c r="U45"/>
      <c r="V45"/>
      <c r="W45">
        <v>18</v>
      </c>
    </row>
    <row r="46" spans="1:23">
      <c r="A46"/>
      <c r="B46" t="s">
        <v>40</v>
      </c>
      <c r="C46" t="s">
        <v>40</v>
      </c>
      <c r="D46" t="s">
        <v>37</v>
      </c>
      <c r="E46" t="s">
        <v>38</v>
      </c>
      <c r="F46" t="str">
        <f>"0002481"</f>
        <v>0002481</v>
      </c>
      <c r="G46">
        <v>1</v>
      </c>
      <c r="H46" t="str">
        <f>"00000000"</f>
        <v>00000000</v>
      </c>
      <c r="I46" t="s">
        <v>39</v>
      </c>
      <c r="J46"/>
      <c r="K46">
        <v>313.56</v>
      </c>
      <c r="L46">
        <v>0.0</v>
      </c>
      <c r="M46"/>
      <c r="N46"/>
      <c r="O46">
        <v>56.44</v>
      </c>
      <c r="P46">
        <v>0.0</v>
      </c>
      <c r="Q46">
        <v>370.0</v>
      </c>
      <c r="R46"/>
      <c r="S46"/>
      <c r="T46"/>
      <c r="U46"/>
      <c r="V46"/>
      <c r="W46">
        <v>18</v>
      </c>
    </row>
    <row r="47" spans="1:23">
      <c r="A47"/>
      <c r="B47" t="s">
        <v>40</v>
      </c>
      <c r="C47" t="s">
        <v>40</v>
      </c>
      <c r="D47" t="s">
        <v>37</v>
      </c>
      <c r="E47" t="s">
        <v>38</v>
      </c>
      <c r="F47" t="str">
        <f>"0002482"</f>
        <v>0002482</v>
      </c>
      <c r="G47">
        <v>1</v>
      </c>
      <c r="H47" t="str">
        <f>"00000000"</f>
        <v>00000000</v>
      </c>
      <c r="I47" t="s">
        <v>39</v>
      </c>
      <c r="J47"/>
      <c r="K47">
        <v>313.56</v>
      </c>
      <c r="L47">
        <v>0.0</v>
      </c>
      <c r="M47"/>
      <c r="N47"/>
      <c r="O47">
        <v>56.44</v>
      </c>
      <c r="P47">
        <v>0.0</v>
      </c>
      <c r="Q47">
        <v>370.0</v>
      </c>
      <c r="R47"/>
      <c r="S47"/>
      <c r="T47"/>
      <c r="U47"/>
      <c r="V47"/>
      <c r="W47">
        <v>18</v>
      </c>
    </row>
    <row r="48" spans="1:23">
      <c r="A48"/>
      <c r="B48" t="s">
        <v>40</v>
      </c>
      <c r="C48" t="s">
        <v>40</v>
      </c>
      <c r="D48" t="s">
        <v>37</v>
      </c>
      <c r="E48" t="s">
        <v>38</v>
      </c>
      <c r="F48" t="str">
        <f>"0002483"</f>
        <v>0002483</v>
      </c>
      <c r="G48">
        <v>1</v>
      </c>
      <c r="H48" t="str">
        <f>"00000000"</f>
        <v>00000000</v>
      </c>
      <c r="I48" t="s">
        <v>39</v>
      </c>
      <c r="J48"/>
      <c r="K48">
        <v>406.78</v>
      </c>
      <c r="L48">
        <v>0.0</v>
      </c>
      <c r="M48"/>
      <c r="N48"/>
      <c r="O48">
        <v>73.22</v>
      </c>
      <c r="P48">
        <v>0.0</v>
      </c>
      <c r="Q48">
        <v>480.0</v>
      </c>
      <c r="R48"/>
      <c r="S48"/>
      <c r="T48"/>
      <c r="U48"/>
      <c r="V48"/>
      <c r="W48">
        <v>18</v>
      </c>
    </row>
    <row r="49" spans="1:23">
      <c r="A49"/>
      <c r="B49" t="s">
        <v>40</v>
      </c>
      <c r="C49" t="s">
        <v>40</v>
      </c>
      <c r="D49" t="s">
        <v>37</v>
      </c>
      <c r="E49" t="s">
        <v>38</v>
      </c>
      <c r="F49" t="str">
        <f>"0002484"</f>
        <v>0002484</v>
      </c>
      <c r="G49">
        <v>1</v>
      </c>
      <c r="H49" t="str">
        <f>"00000000"</f>
        <v>00000000</v>
      </c>
      <c r="I49" t="s">
        <v>39</v>
      </c>
      <c r="J49"/>
      <c r="K49">
        <v>381.36</v>
      </c>
      <c r="L49">
        <v>0.0</v>
      </c>
      <c r="M49"/>
      <c r="N49"/>
      <c r="O49">
        <v>68.64</v>
      </c>
      <c r="P49">
        <v>0.0</v>
      </c>
      <c r="Q49">
        <v>450.0</v>
      </c>
      <c r="R49"/>
      <c r="S49"/>
      <c r="T49"/>
      <c r="U49"/>
      <c r="V49"/>
      <c r="W49">
        <v>18</v>
      </c>
    </row>
    <row r="50" spans="1:23">
      <c r="A50"/>
      <c r="B50" t="s">
        <v>40</v>
      </c>
      <c r="C50" t="s">
        <v>40</v>
      </c>
      <c r="D50" t="s">
        <v>37</v>
      </c>
      <c r="E50" t="s">
        <v>38</v>
      </c>
      <c r="F50" t="str">
        <f>"0002485"</f>
        <v>0002485</v>
      </c>
      <c r="G50">
        <v>1</v>
      </c>
      <c r="H50" t="str">
        <f>"00000000"</f>
        <v>00000000</v>
      </c>
      <c r="I50" t="s">
        <v>39</v>
      </c>
      <c r="J50"/>
      <c r="K50">
        <v>406.78</v>
      </c>
      <c r="L50">
        <v>0.0</v>
      </c>
      <c r="M50"/>
      <c r="N50"/>
      <c r="O50">
        <v>73.22</v>
      </c>
      <c r="P50">
        <v>0.0</v>
      </c>
      <c r="Q50">
        <v>480.0</v>
      </c>
      <c r="R50"/>
      <c r="S50"/>
      <c r="T50"/>
      <c r="U50"/>
      <c r="V50"/>
      <c r="W50">
        <v>18</v>
      </c>
    </row>
    <row r="51" spans="1:23">
      <c r="A51"/>
      <c r="B51" t="s">
        <v>40</v>
      </c>
      <c r="C51" t="s">
        <v>40</v>
      </c>
      <c r="D51" t="s">
        <v>37</v>
      </c>
      <c r="E51" t="s">
        <v>38</v>
      </c>
      <c r="F51" t="str">
        <f>"0002486"</f>
        <v>0002486</v>
      </c>
      <c r="G51">
        <v>1</v>
      </c>
      <c r="H51" t="str">
        <f>"00000000"</f>
        <v>00000000</v>
      </c>
      <c r="I51" t="s">
        <v>39</v>
      </c>
      <c r="J51"/>
      <c r="K51">
        <v>406.78</v>
      </c>
      <c r="L51">
        <v>0.0</v>
      </c>
      <c r="M51"/>
      <c r="N51"/>
      <c r="O51">
        <v>73.22</v>
      </c>
      <c r="P51">
        <v>0.0</v>
      </c>
      <c r="Q51">
        <v>480.0</v>
      </c>
      <c r="R51"/>
      <c r="S51"/>
      <c r="T51"/>
      <c r="U51"/>
      <c r="V51"/>
      <c r="W51">
        <v>18</v>
      </c>
    </row>
    <row r="52" spans="1:23">
      <c r="A52"/>
      <c r="B52" t="s">
        <v>40</v>
      </c>
      <c r="C52" t="s">
        <v>40</v>
      </c>
      <c r="D52" t="s">
        <v>37</v>
      </c>
      <c r="E52" t="s">
        <v>38</v>
      </c>
      <c r="F52" t="str">
        <f>"0002487"</f>
        <v>0002487</v>
      </c>
      <c r="G52">
        <v>1</v>
      </c>
      <c r="H52" t="str">
        <f>"00000000"</f>
        <v>00000000</v>
      </c>
      <c r="I52" t="s">
        <v>39</v>
      </c>
      <c r="J52"/>
      <c r="K52">
        <v>389.83</v>
      </c>
      <c r="L52">
        <v>0.0</v>
      </c>
      <c r="M52"/>
      <c r="N52"/>
      <c r="O52">
        <v>70.17</v>
      </c>
      <c r="P52">
        <v>0.0</v>
      </c>
      <c r="Q52">
        <v>460.0</v>
      </c>
      <c r="R52"/>
      <c r="S52"/>
      <c r="T52"/>
      <c r="U52"/>
      <c r="V52"/>
      <c r="W52">
        <v>18</v>
      </c>
    </row>
    <row r="53" spans="1:23">
      <c r="A53"/>
      <c r="B53" t="s">
        <v>41</v>
      </c>
      <c r="C53" t="s">
        <v>41</v>
      </c>
      <c r="D53" t="s">
        <v>37</v>
      </c>
      <c r="E53" t="s">
        <v>38</v>
      </c>
      <c r="F53" t="str">
        <f>"0002488"</f>
        <v>0002488</v>
      </c>
      <c r="G53">
        <v>1</v>
      </c>
      <c r="H53" t="str">
        <f>"00000000"</f>
        <v>00000000</v>
      </c>
      <c r="I53" t="s">
        <v>39</v>
      </c>
      <c r="J53"/>
      <c r="K53">
        <v>372.88</v>
      </c>
      <c r="L53">
        <v>0.0</v>
      </c>
      <c r="M53"/>
      <c r="N53"/>
      <c r="O53">
        <v>67.12</v>
      </c>
      <c r="P53">
        <v>0.0</v>
      </c>
      <c r="Q53">
        <v>440.0</v>
      </c>
      <c r="R53"/>
      <c r="S53"/>
      <c r="T53"/>
      <c r="U53"/>
      <c r="V53"/>
      <c r="W53">
        <v>18</v>
      </c>
    </row>
    <row r="54" spans="1:23">
      <c r="A54"/>
      <c r="B54" t="s">
        <v>41</v>
      </c>
      <c r="C54" t="s">
        <v>41</v>
      </c>
      <c r="D54" t="s">
        <v>37</v>
      </c>
      <c r="E54" t="s">
        <v>38</v>
      </c>
      <c r="F54" t="str">
        <f>"0002489"</f>
        <v>0002489</v>
      </c>
      <c r="G54">
        <v>1</v>
      </c>
      <c r="H54" t="str">
        <f>"00000000"</f>
        <v>00000000</v>
      </c>
      <c r="I54" t="s">
        <v>39</v>
      </c>
      <c r="J54"/>
      <c r="K54">
        <v>296.61</v>
      </c>
      <c r="L54">
        <v>0.0</v>
      </c>
      <c r="M54"/>
      <c r="N54"/>
      <c r="O54">
        <v>53.39</v>
      </c>
      <c r="P54">
        <v>0.0</v>
      </c>
      <c r="Q54">
        <v>350.0</v>
      </c>
      <c r="R54"/>
      <c r="S54"/>
      <c r="T54"/>
      <c r="U54"/>
      <c r="V54"/>
      <c r="W54">
        <v>18</v>
      </c>
    </row>
    <row r="55" spans="1:23">
      <c r="A55"/>
      <c r="B55" t="s">
        <v>42</v>
      </c>
      <c r="C55" t="s">
        <v>42</v>
      </c>
      <c r="D55" t="s">
        <v>37</v>
      </c>
      <c r="E55" t="s">
        <v>38</v>
      </c>
      <c r="F55" t="str">
        <f>"0002490"</f>
        <v>0002490</v>
      </c>
      <c r="G55">
        <v>1</v>
      </c>
      <c r="H55" t="str">
        <f>"00000000"</f>
        <v>00000000</v>
      </c>
      <c r="I55" t="s">
        <v>39</v>
      </c>
      <c r="J55"/>
      <c r="K55">
        <v>423.73</v>
      </c>
      <c r="L55">
        <v>0.0</v>
      </c>
      <c r="M55"/>
      <c r="N55"/>
      <c r="O55">
        <v>76.27</v>
      </c>
      <c r="P55">
        <v>0.0</v>
      </c>
      <c r="Q55">
        <v>500.0</v>
      </c>
      <c r="R55"/>
      <c r="S55"/>
      <c r="T55"/>
      <c r="U55"/>
      <c r="V55"/>
      <c r="W55">
        <v>18</v>
      </c>
    </row>
    <row r="56" spans="1:23">
      <c r="A56"/>
      <c r="B56" t="s">
        <v>42</v>
      </c>
      <c r="C56" t="s">
        <v>42</v>
      </c>
      <c r="D56" t="s">
        <v>37</v>
      </c>
      <c r="E56" t="s">
        <v>38</v>
      </c>
      <c r="F56" t="str">
        <f>"0002491"</f>
        <v>0002491</v>
      </c>
      <c r="G56">
        <v>1</v>
      </c>
      <c r="H56" t="str">
        <f>"00000000"</f>
        <v>00000000</v>
      </c>
      <c r="I56" t="s">
        <v>39</v>
      </c>
      <c r="J56"/>
      <c r="K56">
        <v>381.36</v>
      </c>
      <c r="L56">
        <v>0.0</v>
      </c>
      <c r="M56"/>
      <c r="N56"/>
      <c r="O56">
        <v>68.64</v>
      </c>
      <c r="P56">
        <v>0.0</v>
      </c>
      <c r="Q56">
        <v>450.0</v>
      </c>
      <c r="R56"/>
      <c r="S56"/>
      <c r="T56"/>
      <c r="U56"/>
      <c r="V56"/>
      <c r="W56">
        <v>18</v>
      </c>
    </row>
    <row r="57" spans="1:23">
      <c r="A57"/>
      <c r="B57" t="s">
        <v>42</v>
      </c>
      <c r="C57" t="s">
        <v>42</v>
      </c>
      <c r="D57" t="s">
        <v>37</v>
      </c>
      <c r="E57" t="s">
        <v>38</v>
      </c>
      <c r="F57" t="str">
        <f>"0002492"</f>
        <v>0002492</v>
      </c>
      <c r="G57">
        <v>1</v>
      </c>
      <c r="H57" t="str">
        <f>"00000000"</f>
        <v>00000000</v>
      </c>
      <c r="I57" t="s">
        <v>39</v>
      </c>
      <c r="J57"/>
      <c r="K57">
        <v>372.88</v>
      </c>
      <c r="L57">
        <v>0.0</v>
      </c>
      <c r="M57"/>
      <c r="N57"/>
      <c r="O57">
        <v>67.12</v>
      </c>
      <c r="P57">
        <v>0.0</v>
      </c>
      <c r="Q57">
        <v>440.0</v>
      </c>
      <c r="R57"/>
      <c r="S57"/>
      <c r="T57"/>
      <c r="U57"/>
      <c r="V57"/>
      <c r="W57">
        <v>18</v>
      </c>
    </row>
    <row r="58" spans="1:23">
      <c r="A58"/>
      <c r="B58" t="s">
        <v>42</v>
      </c>
      <c r="C58" t="s">
        <v>42</v>
      </c>
      <c r="D58" t="s">
        <v>37</v>
      </c>
      <c r="E58" t="s">
        <v>38</v>
      </c>
      <c r="F58" t="str">
        <f>"0002493"</f>
        <v>0002493</v>
      </c>
      <c r="G58">
        <v>1</v>
      </c>
      <c r="H58" t="str">
        <f>"00000000"</f>
        <v>00000000</v>
      </c>
      <c r="I58" t="s">
        <v>39</v>
      </c>
      <c r="J58"/>
      <c r="K58">
        <v>381.36</v>
      </c>
      <c r="L58">
        <v>0.0</v>
      </c>
      <c r="M58"/>
      <c r="N58"/>
      <c r="O58">
        <v>68.64</v>
      </c>
      <c r="P58">
        <v>0.0</v>
      </c>
      <c r="Q58">
        <v>450.0</v>
      </c>
      <c r="R58"/>
      <c r="S58"/>
      <c r="T58"/>
      <c r="U58"/>
      <c r="V58"/>
      <c r="W58">
        <v>18</v>
      </c>
    </row>
    <row r="59" spans="1:23">
      <c r="A59"/>
      <c r="B59" t="s">
        <v>42</v>
      </c>
      <c r="C59" t="s">
        <v>42</v>
      </c>
      <c r="D59" t="s">
        <v>37</v>
      </c>
      <c r="E59" t="s">
        <v>38</v>
      </c>
      <c r="F59" t="str">
        <f>"0002494"</f>
        <v>0002494</v>
      </c>
      <c r="G59">
        <v>1</v>
      </c>
      <c r="H59" t="str">
        <f>"00000000"</f>
        <v>00000000</v>
      </c>
      <c r="I59" t="s">
        <v>39</v>
      </c>
      <c r="J59"/>
      <c r="K59">
        <v>372.88</v>
      </c>
      <c r="L59">
        <v>0.0</v>
      </c>
      <c r="M59"/>
      <c r="N59"/>
      <c r="O59">
        <v>67.12</v>
      </c>
      <c r="P59">
        <v>0.0</v>
      </c>
      <c r="Q59">
        <v>440.0</v>
      </c>
      <c r="R59"/>
      <c r="S59"/>
      <c r="T59"/>
      <c r="U59"/>
      <c r="V59"/>
      <c r="W59">
        <v>18</v>
      </c>
    </row>
    <row r="60" spans="1:23">
      <c r="A60"/>
      <c r="B60" t="s">
        <v>42</v>
      </c>
      <c r="C60" t="s">
        <v>42</v>
      </c>
      <c r="D60" t="s">
        <v>37</v>
      </c>
      <c r="E60" t="s">
        <v>38</v>
      </c>
      <c r="F60" t="str">
        <f>"0002495"</f>
        <v>0002495</v>
      </c>
      <c r="G60">
        <v>1</v>
      </c>
      <c r="H60" t="str">
        <f>"00000000"</f>
        <v>00000000</v>
      </c>
      <c r="I60" t="s">
        <v>39</v>
      </c>
      <c r="J60"/>
      <c r="K60">
        <v>313.56</v>
      </c>
      <c r="L60">
        <v>0.0</v>
      </c>
      <c r="M60"/>
      <c r="N60"/>
      <c r="O60">
        <v>56.44</v>
      </c>
      <c r="P60">
        <v>0.0</v>
      </c>
      <c r="Q60">
        <v>370.0</v>
      </c>
      <c r="R60"/>
      <c r="S60"/>
      <c r="T60"/>
      <c r="U60"/>
      <c r="V60"/>
      <c r="W60">
        <v>18</v>
      </c>
    </row>
    <row r="61" spans="1:23">
      <c r="A61"/>
      <c r="B61" t="s">
        <v>42</v>
      </c>
      <c r="C61" t="s">
        <v>42</v>
      </c>
      <c r="D61" t="s">
        <v>37</v>
      </c>
      <c r="E61" t="s">
        <v>38</v>
      </c>
      <c r="F61" t="str">
        <f>"0002496"</f>
        <v>0002496</v>
      </c>
      <c r="G61">
        <v>1</v>
      </c>
      <c r="H61" t="str">
        <f>"00000000"</f>
        <v>00000000</v>
      </c>
      <c r="I61" t="s">
        <v>39</v>
      </c>
      <c r="J61"/>
      <c r="K61">
        <v>313.56</v>
      </c>
      <c r="L61">
        <v>0.0</v>
      </c>
      <c r="M61"/>
      <c r="N61"/>
      <c r="O61">
        <v>56.44</v>
      </c>
      <c r="P61">
        <v>0.0</v>
      </c>
      <c r="Q61">
        <v>370.0</v>
      </c>
      <c r="R61"/>
      <c r="S61"/>
      <c r="T61"/>
      <c r="U61"/>
      <c r="V61"/>
      <c r="W61">
        <v>18</v>
      </c>
    </row>
    <row r="62" spans="1:23">
      <c r="A62"/>
      <c r="B62" t="s">
        <v>42</v>
      </c>
      <c r="C62" t="s">
        <v>42</v>
      </c>
      <c r="D62" t="s">
        <v>37</v>
      </c>
      <c r="E62" t="s">
        <v>38</v>
      </c>
      <c r="F62" t="str">
        <f>"0002497"</f>
        <v>0002497</v>
      </c>
      <c r="G62">
        <v>1</v>
      </c>
      <c r="H62" t="str">
        <f>"00000000"</f>
        <v>00000000</v>
      </c>
      <c r="I62" t="s">
        <v>39</v>
      </c>
      <c r="J62"/>
      <c r="K62">
        <v>406.78</v>
      </c>
      <c r="L62">
        <v>0.0</v>
      </c>
      <c r="M62"/>
      <c r="N62"/>
      <c r="O62">
        <v>73.22</v>
      </c>
      <c r="P62">
        <v>0.0</v>
      </c>
      <c r="Q62">
        <v>480.0</v>
      </c>
      <c r="R62"/>
      <c r="S62"/>
      <c r="T62"/>
      <c r="U62"/>
      <c r="V62"/>
      <c r="W62">
        <v>18</v>
      </c>
    </row>
    <row r="63" spans="1:23">
      <c r="A63"/>
      <c r="B63" t="s">
        <v>42</v>
      </c>
      <c r="C63" t="s">
        <v>42</v>
      </c>
      <c r="D63" t="s">
        <v>37</v>
      </c>
      <c r="E63" t="s">
        <v>38</v>
      </c>
      <c r="F63" t="str">
        <f>"0002498"</f>
        <v>0002498</v>
      </c>
      <c r="G63">
        <v>1</v>
      </c>
      <c r="H63" t="str">
        <f>"00000000"</f>
        <v>00000000</v>
      </c>
      <c r="I63" t="s">
        <v>39</v>
      </c>
      <c r="J63"/>
      <c r="K63">
        <v>389.83</v>
      </c>
      <c r="L63">
        <v>0.0</v>
      </c>
      <c r="M63"/>
      <c r="N63"/>
      <c r="O63">
        <v>70.17</v>
      </c>
      <c r="P63">
        <v>0.0</v>
      </c>
      <c r="Q63">
        <v>460.0</v>
      </c>
      <c r="R63"/>
      <c r="S63"/>
      <c r="T63"/>
      <c r="U63"/>
      <c r="V63"/>
      <c r="W63">
        <v>18</v>
      </c>
    </row>
    <row r="64" spans="1:23">
      <c r="A64"/>
      <c r="B64" t="s">
        <v>42</v>
      </c>
      <c r="C64" t="s">
        <v>42</v>
      </c>
      <c r="D64" t="s">
        <v>37</v>
      </c>
      <c r="E64" t="s">
        <v>38</v>
      </c>
      <c r="F64" t="str">
        <f>"0002499"</f>
        <v>0002499</v>
      </c>
      <c r="G64">
        <v>1</v>
      </c>
      <c r="H64" t="str">
        <f>"00000000"</f>
        <v>00000000</v>
      </c>
      <c r="I64" t="s">
        <v>39</v>
      </c>
      <c r="J64"/>
      <c r="K64">
        <v>423.73</v>
      </c>
      <c r="L64">
        <v>0.0</v>
      </c>
      <c r="M64"/>
      <c r="N64"/>
      <c r="O64">
        <v>76.27</v>
      </c>
      <c r="P64">
        <v>0.0</v>
      </c>
      <c r="Q64">
        <v>500.0</v>
      </c>
      <c r="R64"/>
      <c r="S64"/>
      <c r="T64"/>
      <c r="U64"/>
      <c r="V64"/>
      <c r="W64">
        <v>18</v>
      </c>
    </row>
    <row r="65" spans="1:23">
      <c r="A65"/>
      <c r="B65" t="s">
        <v>42</v>
      </c>
      <c r="C65" t="s">
        <v>42</v>
      </c>
      <c r="D65" t="s">
        <v>37</v>
      </c>
      <c r="E65" t="s">
        <v>38</v>
      </c>
      <c r="F65" t="str">
        <f>"0002500"</f>
        <v>0002500</v>
      </c>
      <c r="G65">
        <v>1</v>
      </c>
      <c r="H65" t="str">
        <f>"00000000"</f>
        <v>00000000</v>
      </c>
      <c r="I65" t="s">
        <v>39</v>
      </c>
      <c r="J65"/>
      <c r="K65">
        <v>394.07</v>
      </c>
      <c r="L65">
        <v>0.0</v>
      </c>
      <c r="M65"/>
      <c r="N65"/>
      <c r="O65">
        <v>70.93</v>
      </c>
      <c r="P65">
        <v>0.0</v>
      </c>
      <c r="Q65">
        <v>465.0</v>
      </c>
      <c r="R65"/>
      <c r="S65"/>
      <c r="T65"/>
      <c r="U65"/>
      <c r="V65"/>
      <c r="W65">
        <v>18</v>
      </c>
    </row>
    <row r="66" spans="1:23">
      <c r="A66"/>
      <c r="B66" t="s">
        <v>42</v>
      </c>
      <c r="C66" t="s">
        <v>42</v>
      </c>
      <c r="D66" t="s">
        <v>37</v>
      </c>
      <c r="E66" t="s">
        <v>38</v>
      </c>
      <c r="F66" t="str">
        <f>"0002501"</f>
        <v>0002501</v>
      </c>
      <c r="G66">
        <v>1</v>
      </c>
      <c r="H66" t="str">
        <f>"00000000"</f>
        <v>00000000</v>
      </c>
      <c r="I66" t="s">
        <v>39</v>
      </c>
      <c r="J66"/>
      <c r="K66">
        <v>355.93</v>
      </c>
      <c r="L66">
        <v>0.0</v>
      </c>
      <c r="M66"/>
      <c r="N66"/>
      <c r="O66">
        <v>64.07</v>
      </c>
      <c r="P66">
        <v>0.0</v>
      </c>
      <c r="Q66">
        <v>420.0</v>
      </c>
      <c r="R66"/>
      <c r="S66"/>
      <c r="T66"/>
      <c r="U66"/>
      <c r="V66"/>
      <c r="W66">
        <v>18</v>
      </c>
    </row>
    <row r="67" spans="1:23">
      <c r="A67"/>
      <c r="B67" t="s">
        <v>42</v>
      </c>
      <c r="C67" t="s">
        <v>42</v>
      </c>
      <c r="D67" t="s">
        <v>37</v>
      </c>
      <c r="E67" t="s">
        <v>38</v>
      </c>
      <c r="F67" t="str">
        <f>"0002502"</f>
        <v>0002502</v>
      </c>
      <c r="G67">
        <v>1</v>
      </c>
      <c r="H67" t="str">
        <f>"00000000"</f>
        <v>00000000</v>
      </c>
      <c r="I67" t="s">
        <v>39</v>
      </c>
      <c r="J67"/>
      <c r="K67">
        <v>372.88</v>
      </c>
      <c r="L67">
        <v>0.0</v>
      </c>
      <c r="M67"/>
      <c r="N67"/>
      <c r="O67">
        <v>67.12</v>
      </c>
      <c r="P67">
        <v>0.0</v>
      </c>
      <c r="Q67">
        <v>440.0</v>
      </c>
      <c r="R67"/>
      <c r="S67"/>
      <c r="T67"/>
      <c r="U67"/>
      <c r="V67"/>
      <c r="W67">
        <v>18</v>
      </c>
    </row>
    <row r="68" spans="1:23">
      <c r="A68"/>
      <c r="B68" t="s">
        <v>42</v>
      </c>
      <c r="C68" t="s">
        <v>42</v>
      </c>
      <c r="D68" t="s">
        <v>37</v>
      </c>
      <c r="E68" t="s">
        <v>38</v>
      </c>
      <c r="F68" t="str">
        <f>"0002503"</f>
        <v>0002503</v>
      </c>
      <c r="G68">
        <v>1</v>
      </c>
      <c r="H68" t="str">
        <f>"00000000"</f>
        <v>00000000</v>
      </c>
      <c r="I68" t="s">
        <v>39</v>
      </c>
      <c r="J68"/>
      <c r="K68">
        <v>423.73</v>
      </c>
      <c r="L68">
        <v>0.0</v>
      </c>
      <c r="M68"/>
      <c r="N68"/>
      <c r="O68">
        <v>76.27</v>
      </c>
      <c r="P68">
        <v>0.0</v>
      </c>
      <c r="Q68">
        <v>500.0</v>
      </c>
      <c r="R68"/>
      <c r="S68"/>
      <c r="T68"/>
      <c r="U68"/>
      <c r="V68"/>
      <c r="W68">
        <v>18</v>
      </c>
    </row>
    <row r="69" spans="1:23">
      <c r="A69"/>
      <c r="B69" t="s">
        <v>42</v>
      </c>
      <c r="C69" t="s">
        <v>42</v>
      </c>
      <c r="D69" t="s">
        <v>37</v>
      </c>
      <c r="E69" t="s">
        <v>38</v>
      </c>
      <c r="F69" t="str">
        <f>"0002504"</f>
        <v>0002504</v>
      </c>
      <c r="G69">
        <v>1</v>
      </c>
      <c r="H69" t="str">
        <f>"00000000"</f>
        <v>00000000</v>
      </c>
      <c r="I69" t="s">
        <v>39</v>
      </c>
      <c r="J69"/>
      <c r="K69">
        <v>381.36</v>
      </c>
      <c r="L69">
        <v>0.0</v>
      </c>
      <c r="M69"/>
      <c r="N69"/>
      <c r="O69">
        <v>68.64</v>
      </c>
      <c r="P69">
        <v>0.0</v>
      </c>
      <c r="Q69">
        <v>450.0</v>
      </c>
      <c r="R69"/>
      <c r="S69"/>
      <c r="T69"/>
      <c r="U69"/>
      <c r="V69"/>
      <c r="W69">
        <v>18</v>
      </c>
    </row>
    <row r="70" spans="1:23">
      <c r="A70"/>
      <c r="B70" t="s">
        <v>42</v>
      </c>
      <c r="C70" t="s">
        <v>42</v>
      </c>
      <c r="D70" t="s">
        <v>37</v>
      </c>
      <c r="E70" t="s">
        <v>38</v>
      </c>
      <c r="F70" t="str">
        <f>"0002505"</f>
        <v>0002505</v>
      </c>
      <c r="G70">
        <v>1</v>
      </c>
      <c r="H70" t="str">
        <f>"00000000"</f>
        <v>00000000</v>
      </c>
      <c r="I70" t="s">
        <v>39</v>
      </c>
      <c r="J70"/>
      <c r="K70">
        <v>241.53</v>
      </c>
      <c r="L70">
        <v>0.0</v>
      </c>
      <c r="M70"/>
      <c r="N70"/>
      <c r="O70">
        <v>43.47</v>
      </c>
      <c r="P70">
        <v>0.0</v>
      </c>
      <c r="Q70">
        <v>285.0</v>
      </c>
      <c r="R70"/>
      <c r="S70"/>
      <c r="T70"/>
      <c r="U70"/>
      <c r="V70"/>
      <c r="W70">
        <v>18</v>
      </c>
    </row>
    <row r="71" spans="1:23">
      <c r="A71"/>
      <c r="B71" t="s">
        <v>42</v>
      </c>
      <c r="C71" t="s">
        <v>42</v>
      </c>
      <c r="D71" t="s">
        <v>37</v>
      </c>
      <c r="E71" t="s">
        <v>38</v>
      </c>
      <c r="F71" t="str">
        <f>"0002506"</f>
        <v>0002506</v>
      </c>
      <c r="G71">
        <v>1</v>
      </c>
      <c r="H71" t="str">
        <f>"00000000"</f>
        <v>00000000</v>
      </c>
      <c r="I71" t="s">
        <v>39</v>
      </c>
      <c r="J71"/>
      <c r="K71">
        <v>406.78</v>
      </c>
      <c r="L71">
        <v>0.0</v>
      </c>
      <c r="M71"/>
      <c r="N71"/>
      <c r="O71">
        <v>73.22</v>
      </c>
      <c r="P71">
        <v>0.0</v>
      </c>
      <c r="Q71">
        <v>480.0</v>
      </c>
      <c r="R71"/>
      <c r="S71"/>
      <c r="T71"/>
      <c r="U71"/>
      <c r="V71"/>
      <c r="W71">
        <v>18</v>
      </c>
    </row>
    <row r="72" spans="1:23">
      <c r="A72"/>
      <c r="B72" t="s">
        <v>42</v>
      </c>
      <c r="C72" t="s">
        <v>42</v>
      </c>
      <c r="D72" t="s">
        <v>37</v>
      </c>
      <c r="E72" t="s">
        <v>38</v>
      </c>
      <c r="F72" t="str">
        <f>"0002507"</f>
        <v>0002507</v>
      </c>
      <c r="G72">
        <v>1</v>
      </c>
      <c r="H72" t="str">
        <f>"00000000"</f>
        <v>00000000</v>
      </c>
      <c r="I72" t="s">
        <v>39</v>
      </c>
      <c r="J72"/>
      <c r="K72">
        <v>381.36</v>
      </c>
      <c r="L72">
        <v>0.0</v>
      </c>
      <c r="M72"/>
      <c r="N72"/>
      <c r="O72">
        <v>68.64</v>
      </c>
      <c r="P72">
        <v>0.0</v>
      </c>
      <c r="Q72">
        <v>450.0</v>
      </c>
      <c r="R72"/>
      <c r="S72"/>
      <c r="T72"/>
      <c r="U72"/>
      <c r="V72"/>
      <c r="W72">
        <v>18</v>
      </c>
    </row>
    <row r="73" spans="1:23">
      <c r="A73"/>
      <c r="B73" t="s">
        <v>42</v>
      </c>
      <c r="C73" t="s">
        <v>42</v>
      </c>
      <c r="D73" t="s">
        <v>37</v>
      </c>
      <c r="E73" t="s">
        <v>38</v>
      </c>
      <c r="F73" t="str">
        <f>"0002508"</f>
        <v>0002508</v>
      </c>
      <c r="G73">
        <v>1</v>
      </c>
      <c r="H73" t="str">
        <f>"00000000"</f>
        <v>00000000</v>
      </c>
      <c r="I73" t="s">
        <v>39</v>
      </c>
      <c r="J73"/>
      <c r="K73">
        <v>381.36</v>
      </c>
      <c r="L73">
        <v>0.0</v>
      </c>
      <c r="M73"/>
      <c r="N73"/>
      <c r="O73">
        <v>68.64</v>
      </c>
      <c r="P73">
        <v>0.0</v>
      </c>
      <c r="Q73">
        <v>450.0</v>
      </c>
      <c r="R73"/>
      <c r="S73"/>
      <c r="T73"/>
      <c r="U73"/>
      <c r="V73"/>
      <c r="W73">
        <v>18</v>
      </c>
    </row>
    <row r="74" spans="1:23">
      <c r="A74"/>
      <c r="B74" t="s">
        <v>42</v>
      </c>
      <c r="C74" t="s">
        <v>42</v>
      </c>
      <c r="D74" t="s">
        <v>37</v>
      </c>
      <c r="E74" t="s">
        <v>38</v>
      </c>
      <c r="F74" t="str">
        <f>"0002509"</f>
        <v>0002509</v>
      </c>
      <c r="G74">
        <v>1</v>
      </c>
      <c r="H74" t="str">
        <f>"00000000"</f>
        <v>00000000</v>
      </c>
      <c r="I74" t="s">
        <v>39</v>
      </c>
      <c r="J74"/>
      <c r="K74">
        <v>423.73</v>
      </c>
      <c r="L74">
        <v>0.0</v>
      </c>
      <c r="M74"/>
      <c r="N74"/>
      <c r="O74">
        <v>76.27</v>
      </c>
      <c r="P74">
        <v>0.0</v>
      </c>
      <c r="Q74">
        <v>500.0</v>
      </c>
      <c r="R74"/>
      <c r="S74"/>
      <c r="T74"/>
      <c r="U74"/>
      <c r="V74"/>
      <c r="W74">
        <v>18</v>
      </c>
    </row>
    <row r="75" spans="1:23">
      <c r="A75"/>
      <c r="B75" t="s">
        <v>42</v>
      </c>
      <c r="C75" t="s">
        <v>42</v>
      </c>
      <c r="D75" t="s">
        <v>37</v>
      </c>
      <c r="E75" t="s">
        <v>38</v>
      </c>
      <c r="F75" t="str">
        <f>"0002510"</f>
        <v>0002510</v>
      </c>
      <c r="G75">
        <v>1</v>
      </c>
      <c r="H75" t="str">
        <f>"00000000"</f>
        <v>00000000</v>
      </c>
      <c r="I75" t="s">
        <v>39</v>
      </c>
      <c r="J75"/>
      <c r="K75">
        <v>381.36</v>
      </c>
      <c r="L75">
        <v>0.0</v>
      </c>
      <c r="M75"/>
      <c r="N75"/>
      <c r="O75">
        <v>68.64</v>
      </c>
      <c r="P75">
        <v>0.0</v>
      </c>
      <c r="Q75">
        <v>450.0</v>
      </c>
      <c r="R75"/>
      <c r="S75"/>
      <c r="T75"/>
      <c r="U75"/>
      <c r="V75"/>
      <c r="W75">
        <v>18</v>
      </c>
    </row>
    <row r="76" spans="1:23">
      <c r="A76"/>
      <c r="B76" t="s">
        <v>42</v>
      </c>
      <c r="C76" t="s">
        <v>42</v>
      </c>
      <c r="D76" t="s">
        <v>37</v>
      </c>
      <c r="E76" t="s">
        <v>38</v>
      </c>
      <c r="F76" t="str">
        <f>"0002511"</f>
        <v>0002511</v>
      </c>
      <c r="G76">
        <v>1</v>
      </c>
      <c r="H76" t="str">
        <f>"00000000"</f>
        <v>00000000</v>
      </c>
      <c r="I76" t="s">
        <v>39</v>
      </c>
      <c r="J76"/>
      <c r="K76">
        <v>406.78</v>
      </c>
      <c r="L76">
        <v>0.0</v>
      </c>
      <c r="M76"/>
      <c r="N76"/>
      <c r="O76">
        <v>73.22</v>
      </c>
      <c r="P76">
        <v>0.0</v>
      </c>
      <c r="Q76">
        <v>480.0</v>
      </c>
      <c r="R76"/>
      <c r="S76"/>
      <c r="T76"/>
      <c r="U76"/>
      <c r="V76"/>
      <c r="W76">
        <v>18</v>
      </c>
    </row>
    <row r="77" spans="1:23">
      <c r="A77"/>
      <c r="B77" t="s">
        <v>42</v>
      </c>
      <c r="C77" t="s">
        <v>42</v>
      </c>
      <c r="D77" t="s">
        <v>37</v>
      </c>
      <c r="E77" t="s">
        <v>38</v>
      </c>
      <c r="F77" t="str">
        <f>"0002512"</f>
        <v>0002512</v>
      </c>
      <c r="G77">
        <v>1</v>
      </c>
      <c r="H77" t="str">
        <f>"00000000"</f>
        <v>00000000</v>
      </c>
      <c r="I77" t="s">
        <v>39</v>
      </c>
      <c r="J77"/>
      <c r="K77">
        <v>381.36</v>
      </c>
      <c r="L77">
        <v>0.0</v>
      </c>
      <c r="M77"/>
      <c r="N77"/>
      <c r="O77">
        <v>68.64</v>
      </c>
      <c r="P77">
        <v>0.0</v>
      </c>
      <c r="Q77">
        <v>450.0</v>
      </c>
      <c r="R77"/>
      <c r="S77"/>
      <c r="T77"/>
      <c r="U77"/>
      <c r="V77"/>
      <c r="W77">
        <v>18</v>
      </c>
    </row>
    <row r="78" spans="1:23">
      <c r="A78"/>
      <c r="B78" t="s">
        <v>42</v>
      </c>
      <c r="C78" t="s">
        <v>42</v>
      </c>
      <c r="D78" t="s">
        <v>37</v>
      </c>
      <c r="E78" t="s">
        <v>38</v>
      </c>
      <c r="F78" t="str">
        <f>"0002513"</f>
        <v>0002513</v>
      </c>
      <c r="G78">
        <v>1</v>
      </c>
      <c r="H78" t="str">
        <f>"00000000"</f>
        <v>00000000</v>
      </c>
      <c r="I78" t="s">
        <v>39</v>
      </c>
      <c r="J78"/>
      <c r="K78">
        <v>381.36</v>
      </c>
      <c r="L78">
        <v>0.0</v>
      </c>
      <c r="M78"/>
      <c r="N78"/>
      <c r="O78">
        <v>68.64</v>
      </c>
      <c r="P78">
        <v>0.0</v>
      </c>
      <c r="Q78">
        <v>450.0</v>
      </c>
      <c r="R78"/>
      <c r="S78"/>
      <c r="T78"/>
      <c r="U78"/>
      <c r="V78"/>
      <c r="W78">
        <v>18</v>
      </c>
    </row>
    <row r="79" spans="1:23">
      <c r="A79"/>
      <c r="B79" t="s">
        <v>43</v>
      </c>
      <c r="C79" t="s">
        <v>43</v>
      </c>
      <c r="D79" t="s">
        <v>37</v>
      </c>
      <c r="E79" t="s">
        <v>38</v>
      </c>
      <c r="F79" t="str">
        <f>"0002514"</f>
        <v>0002514</v>
      </c>
      <c r="G79">
        <v>1</v>
      </c>
      <c r="H79" t="str">
        <f>"00000000"</f>
        <v>00000000</v>
      </c>
      <c r="I79" t="s">
        <v>39</v>
      </c>
      <c r="J79"/>
      <c r="K79">
        <v>338.98</v>
      </c>
      <c r="L79">
        <v>0.0</v>
      </c>
      <c r="M79"/>
      <c r="N79"/>
      <c r="O79">
        <v>61.02</v>
      </c>
      <c r="P79">
        <v>0.0</v>
      </c>
      <c r="Q79">
        <v>400.0</v>
      </c>
      <c r="R79"/>
      <c r="S79"/>
      <c r="T79"/>
      <c r="U79"/>
      <c r="V79"/>
      <c r="W79">
        <v>18</v>
      </c>
    </row>
    <row r="80" spans="1:23">
      <c r="A80"/>
      <c r="B80" t="s">
        <v>43</v>
      </c>
      <c r="C80" t="s">
        <v>43</v>
      </c>
      <c r="D80" t="s">
        <v>37</v>
      </c>
      <c r="E80" t="s">
        <v>38</v>
      </c>
      <c r="F80" t="str">
        <f>"0002515"</f>
        <v>0002515</v>
      </c>
      <c r="G80">
        <v>1</v>
      </c>
      <c r="H80" t="str">
        <f>"00000000"</f>
        <v>00000000</v>
      </c>
      <c r="I80" t="s">
        <v>39</v>
      </c>
      <c r="J80"/>
      <c r="K80">
        <v>415.25</v>
      </c>
      <c r="L80">
        <v>0.0</v>
      </c>
      <c r="M80"/>
      <c r="N80"/>
      <c r="O80">
        <v>74.75</v>
      </c>
      <c r="P80">
        <v>0.0</v>
      </c>
      <c r="Q80">
        <v>490.0</v>
      </c>
      <c r="R80"/>
      <c r="S80"/>
      <c r="T80"/>
      <c r="U80"/>
      <c r="V80"/>
      <c r="W80">
        <v>18</v>
      </c>
    </row>
    <row r="81" spans="1:23">
      <c r="A81"/>
      <c r="B81" t="s">
        <v>43</v>
      </c>
      <c r="C81" t="s">
        <v>43</v>
      </c>
      <c r="D81" t="s">
        <v>37</v>
      </c>
      <c r="E81" t="s">
        <v>38</v>
      </c>
      <c r="F81" t="str">
        <f>"0002516"</f>
        <v>0002516</v>
      </c>
      <c r="G81">
        <v>1</v>
      </c>
      <c r="H81" t="str">
        <f>"00000000"</f>
        <v>00000000</v>
      </c>
      <c r="I81" t="s">
        <v>39</v>
      </c>
      <c r="J81"/>
      <c r="K81">
        <v>156.78</v>
      </c>
      <c r="L81">
        <v>0.0</v>
      </c>
      <c r="M81"/>
      <c r="N81"/>
      <c r="O81">
        <v>28.22</v>
      </c>
      <c r="P81">
        <v>0.0</v>
      </c>
      <c r="Q81">
        <v>185.0</v>
      </c>
      <c r="R81"/>
      <c r="S81"/>
      <c r="T81"/>
      <c r="U81"/>
      <c r="V81"/>
      <c r="W8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2022-07-05T15:18:44-05:00</dcterms:created>
  <dcterms:modified xsi:type="dcterms:W3CDTF">2022-07-05T15:18:44-05:00</dcterms:modified>
  <dc:title>Untitled Spreadsheet</dc:title>
  <dc:description/>
  <dc:subject/>
  <cp:keywords/>
  <cp:category/>
</cp:coreProperties>
</file>