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COMPR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<sst xmlns="http://schemas.openxmlformats.org/spreadsheetml/2006/main" uniqueCount="62">
  <si>
    <t>REPORTE DE COMPRAS</t>
  </si>
  <si>
    <t>FECHA DE REPORTE:</t>
  </si>
  <si>
    <t>26/04/2021</t>
  </si>
  <si>
    <t>CRITERIO DE FILTRO:</t>
  </si>
  <si>
    <t>RANGO DE FECHAS:</t>
  </si>
  <si>
    <t>Desde 26/04/2021 hasta 26/04/2021</t>
  </si>
  <si>
    <t>TIPO DE DOCUMENTO:</t>
  </si>
  <si>
    <t>EMPRESA (SUCURSAL):</t>
  </si>
  <si>
    <t>PALMANDINA CHOTA</t>
  </si>
  <si>
    <t>NRO.</t>
  </si>
  <si>
    <t>FECHA DE EMISION DEL COMPROBANTE DE PAGO O DOCUMENTO</t>
  </si>
  <si>
    <t>FECHA DE VENCIMIENTO O FECHA DE PAGO</t>
  </si>
  <si>
    <t>TIPO</t>
  </si>
  <si>
    <t>NRO.SERIE/NRO.SERIE MAQ REGIS</t>
  </si>
  <si>
    <t>ANO DUA O DSI</t>
  </si>
  <si>
    <t>NUMERO</t>
  </si>
  <si>
    <t>TIPO DOCUMENTO IDENTIDAD</t>
  </si>
  <si>
    <t>NUMERO DOCUMENTO IDENTIDAD</t>
  </si>
  <si>
    <t>APELLIDOS Y NOMBRES, DENOMINACION O RAZON SOCIAL</t>
  </si>
  <si>
    <t>BASE IMPONIBLE ADQUISICIONES GRAVADAS DESTINADAS A OPERACIONES GRAVADAS Y/O DE EXPORTACIONES</t>
  </si>
  <si>
    <t>IGV IMPONIBLE ADQUISICIONES GRAVADAS DESTINADAS A OPERACIONES GRAVADAS Y/O DE EXPORTACIONES</t>
  </si>
  <si>
    <t>BASE IMPONIBLE ADQUISICIONES GRAVADAS DESTINADAS A OPERACIONES GRAVADAS Y/O DE EXPORTACIONES Y OPERACIONES NO GRABADAS</t>
  </si>
  <si>
    <t>IGV IMPONIBLE ADQUISICIONES GRAVADAS DESTINADAS A OPERACIONES GRAVADAS Y/O DE EXPORTACIONES Y OPERACIONES NO GRABADAS</t>
  </si>
  <si>
    <t>BASE IMPONIBLE ADQUISICIONES GRAVADAS DESTINADAS A OPERACIONES NO GRAVADAS</t>
  </si>
  <si>
    <t>IGV IMPONIBLE ADQUISICIONES GRAVADAS DESTINADAS A OPERACIONES NO GRAVADAS</t>
  </si>
  <si>
    <t>VALOR DE LAS ADQUISICIONES NO GRAVADAS</t>
  </si>
  <si>
    <t>ISC</t>
  </si>
  <si>
    <t>OTROS TRIBUTOS Y CARGOS</t>
  </si>
  <si>
    <t>IMPORTE TOTAL</t>
  </si>
  <si>
    <t>NRO DE COMPROBANTE DE PAGO EMITIDO POR SUJETO NO DOMICILIADO</t>
  </si>
  <si>
    <t>NRO DE CONSTANCIA DE DEPOSITO DE DETRACCION</t>
  </si>
  <si>
    <t>FECHA DE EMISION DE CONSTANCIA DE DEPOSITO DE DETRACCION</t>
  </si>
  <si>
    <t>TIPO DE CAMBIO</t>
  </si>
  <si>
    <t>FECHA REFERENCIA</t>
  </si>
  <si>
    <t>TIPO REFERENCIA</t>
  </si>
  <si>
    <t>SERIE REFERENCIA</t>
  </si>
  <si>
    <t>NRO. REFERENCIA</t>
  </si>
  <si>
    <t>IGV PORCENTAJE</t>
  </si>
  <si>
    <t>CUENTA CONTABLE</t>
  </si>
  <si>
    <t>0000904</t>
  </si>
  <si>
    <t>01</t>
  </si>
  <si>
    <t>HUEMURA SOCIEDAD ANONIMA CERRADA</t>
  </si>
  <si>
    <t>0000905</t>
  </si>
  <si>
    <t>F003</t>
  </si>
  <si>
    <t>QUEVEDO MARTINEZ ROSA HERMELINDA</t>
  </si>
  <si>
    <t>0000906</t>
  </si>
  <si>
    <t>0000907</t>
  </si>
  <si>
    <t>F002</t>
  </si>
  <si>
    <t>DISTRIBUIDORA NORTE PACASMAYO SRL.</t>
  </si>
  <si>
    <t>0000908</t>
  </si>
  <si>
    <t>F006</t>
  </si>
  <si>
    <t>0000909</t>
  </si>
  <si>
    <t>0000910</t>
  </si>
  <si>
    <t>0000911</t>
  </si>
  <si>
    <t>0000912</t>
  </si>
  <si>
    <t>0000913</t>
  </si>
  <si>
    <t>0000914</t>
  </si>
  <si>
    <t>0000915</t>
  </si>
  <si>
    <t>0000916</t>
  </si>
  <si>
    <t>0000917</t>
  </si>
  <si>
    <t>F001</t>
  </si>
  <si>
    <t>EMPRESA SIDERURGICA DEL PERU S.A.A.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</si>
</sst>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D2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0">
      <c r="A1" t="s">
        <v>0</v>
      </c>
    </row>
    <row r="2" spans="1:30">
      <c r="A2" t="s">
        <v>1</v>
      </c>
      <c r="B2" t="s">
        <v>2</v>
      </c>
    </row>
    <row r="3" spans="1:30">
      <c r="A3" t="s">
        <v>3</v>
      </c>
      <c r="B3" t="s">
        <v>4</v>
      </c>
      <c r="C3" t="s">
        <v>5</v>
      </c>
    </row>
    <row r="4" spans="1:30">
      <c r="B4" t="s">
        <v>6</v>
      </c>
      <c r="C4"/>
    </row>
    <row r="5" spans="1:30">
      <c r="B5" t="s">
        <v>7</v>
      </c>
      <c r="C5" t="s">
        <v>8</v>
      </c>
    </row>
    <row r="7" spans="1:30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  <c r="X7" t="s">
        <v>32</v>
      </c>
      <c r="Y7" t="s">
        <v>33</v>
      </c>
      <c r="Z7" t="s">
        <v>34</v>
      </c>
      <c r="AA7" t="s">
        <v>35</v>
      </c>
      <c r="AB7" t="s">
        <v>36</v>
      </c>
      <c r="AC7" t="s">
        <v>37</v>
      </c>
      <c r="AD7" t="s">
        <v>38</v>
      </c>
    </row>
    <row r="8" spans="1:30">
      <c r="A8" t="s">
        <v>39</v>
      </c>
      <c r="B8" t="s">
        <v>2</v>
      </c>
      <c r="C8" t="s">
        <v>2</v>
      </c>
      <c r="D8" t="s">
        <v>40</v>
      </c>
      <c r="E8"/>
      <c r="F8"/>
      <c r="G8" t="str">
        <f>""</f>
        <v/>
      </c>
      <c r="H8">
        <v>6</v>
      </c>
      <c r="I8" t="str">
        <f>"20396466768"</f>
        <v>20396466768</v>
      </c>
      <c r="J8" t="s">
        <v>41</v>
      </c>
      <c r="K8">
        <v>11186.58</v>
      </c>
      <c r="L8">
        <v>2013.58</v>
      </c>
      <c r="M8"/>
      <c r="N8"/>
      <c r="O8"/>
      <c r="P8"/>
      <c r="Q8">
        <v>0.0</v>
      </c>
      <c r="R8">
        <v>0.0</v>
      </c>
      <c r="S8">
        <v>0.0</v>
      </c>
      <c r="T8">
        <v>13200.17</v>
      </c>
      <c r="U8"/>
      <c r="V8"/>
      <c r="W8"/>
      <c r="X8"/>
      <c r="Y8"/>
      <c r="Z8"/>
      <c r="AA8"/>
      <c r="AB8"/>
      <c r="AC8">
        <v>18</v>
      </c>
      <c r="AD8">
        <v>201111</v>
      </c>
    </row>
    <row r="9" spans="1:30">
      <c r="A9" t="s">
        <v>42</v>
      </c>
      <c r="B9" t="s">
        <v>2</v>
      </c>
      <c r="C9" t="s">
        <v>2</v>
      </c>
      <c r="D9" t="s">
        <v>40</v>
      </c>
      <c r="E9" t="s">
        <v>43</v>
      </c>
      <c r="F9"/>
      <c r="G9" t="str">
        <f>"000011"</f>
        <v>000011</v>
      </c>
      <c r="H9">
        <v>6</v>
      </c>
      <c r="I9" t="str">
        <f>"10176322549"</f>
        <v>10176322549</v>
      </c>
      <c r="J9" t="s">
        <v>44</v>
      </c>
      <c r="K9">
        <v>6403.39</v>
      </c>
      <c r="L9">
        <v>1152.61</v>
      </c>
      <c r="M9"/>
      <c r="N9"/>
      <c r="O9"/>
      <c r="P9"/>
      <c r="Q9">
        <v>0.0</v>
      </c>
      <c r="R9">
        <v>0.0</v>
      </c>
      <c r="S9">
        <v>0.0</v>
      </c>
      <c r="T9">
        <v>7556.0</v>
      </c>
      <c r="U9"/>
      <c r="V9"/>
      <c r="W9"/>
      <c r="X9"/>
      <c r="Y9"/>
      <c r="Z9"/>
      <c r="AA9"/>
      <c r="AB9"/>
      <c r="AC9">
        <v>18</v>
      </c>
      <c r="AD9">
        <v>201111</v>
      </c>
    </row>
    <row r="10" spans="1:30">
      <c r="A10" t="s">
        <v>45</v>
      </c>
      <c r="B10" t="s">
        <v>2</v>
      </c>
      <c r="C10" t="s">
        <v>2</v>
      </c>
      <c r="D10" t="s">
        <v>40</v>
      </c>
      <c r="E10" t="s">
        <v>43</v>
      </c>
      <c r="F10"/>
      <c r="G10" t="str">
        <f>"000013"</f>
        <v>000013</v>
      </c>
      <c r="H10">
        <v>6</v>
      </c>
      <c r="I10" t="str">
        <f>"10176322549"</f>
        <v>10176322549</v>
      </c>
      <c r="J10" t="s">
        <v>44</v>
      </c>
      <c r="K10">
        <v>618.64</v>
      </c>
      <c r="L10">
        <v>111.36</v>
      </c>
      <c r="M10"/>
      <c r="N10"/>
      <c r="O10"/>
      <c r="P10"/>
      <c r="Q10">
        <v>0.0</v>
      </c>
      <c r="R10">
        <v>0.0</v>
      </c>
      <c r="S10">
        <v>0.0</v>
      </c>
      <c r="T10">
        <v>730.0</v>
      </c>
      <c r="U10"/>
      <c r="V10"/>
      <c r="W10"/>
      <c r="X10"/>
      <c r="Y10"/>
      <c r="Z10"/>
      <c r="AA10"/>
      <c r="AB10"/>
      <c r="AC10">
        <v>18</v>
      </c>
      <c r="AD10">
        <v>201111</v>
      </c>
    </row>
    <row r="11" spans="1:30">
      <c r="A11" t="s">
        <v>46</v>
      </c>
      <c r="B11" t="s">
        <v>2</v>
      </c>
      <c r="C11" t="s">
        <v>2</v>
      </c>
      <c r="D11" t="s">
        <v>40</v>
      </c>
      <c r="E11" t="s">
        <v>47</v>
      </c>
      <c r="F11"/>
      <c r="G11" t="str">
        <f>"00272803"</f>
        <v>00272803</v>
      </c>
      <c r="H11">
        <v>6</v>
      </c>
      <c r="I11" t="str">
        <f>"20131644524"</f>
        <v>20131644524</v>
      </c>
      <c r="J11" t="s">
        <v>48</v>
      </c>
      <c r="K11">
        <v>11791.53</v>
      </c>
      <c r="L11">
        <v>2122.47</v>
      </c>
      <c r="M11"/>
      <c r="N11"/>
      <c r="O11"/>
      <c r="P11"/>
      <c r="Q11">
        <v>0.0</v>
      </c>
      <c r="R11">
        <v>0.0</v>
      </c>
      <c r="S11">
        <v>0.0</v>
      </c>
      <c r="T11">
        <v>13914.0</v>
      </c>
      <c r="U11"/>
      <c r="V11"/>
      <c r="W11"/>
      <c r="X11"/>
      <c r="Y11"/>
      <c r="Z11"/>
      <c r="AA11"/>
      <c r="AB11"/>
      <c r="AC11">
        <v>18</v>
      </c>
      <c r="AD11">
        <v>201111</v>
      </c>
    </row>
    <row r="12" spans="1:30">
      <c r="A12" t="s">
        <v>49</v>
      </c>
      <c r="B12" t="s">
        <v>2</v>
      </c>
      <c r="C12" t="s">
        <v>2</v>
      </c>
      <c r="D12" t="s">
        <v>40</v>
      </c>
      <c r="E12" t="s">
        <v>50</v>
      </c>
      <c r="F12"/>
      <c r="G12" t="str">
        <f>"00191878"</f>
        <v>00191878</v>
      </c>
      <c r="H12">
        <v>6</v>
      </c>
      <c r="I12" t="str">
        <f>"20131644524"</f>
        <v>20131644524</v>
      </c>
      <c r="J12" t="s">
        <v>48</v>
      </c>
      <c r="K12">
        <v>9210.17</v>
      </c>
      <c r="L12">
        <v>1657.83</v>
      </c>
      <c r="M12"/>
      <c r="N12"/>
      <c r="O12"/>
      <c r="P12"/>
      <c r="Q12">
        <v>0.0</v>
      </c>
      <c r="R12">
        <v>0.0</v>
      </c>
      <c r="S12">
        <v>0.0</v>
      </c>
      <c r="T12">
        <v>10868.0</v>
      </c>
      <c r="U12"/>
      <c r="V12"/>
      <c r="W12"/>
      <c r="X12"/>
      <c r="Y12"/>
      <c r="Z12"/>
      <c r="AA12"/>
      <c r="AB12"/>
      <c r="AC12">
        <v>18</v>
      </c>
      <c r="AD12">
        <v>201111</v>
      </c>
    </row>
    <row r="13" spans="1:30">
      <c r="A13" t="s">
        <v>51</v>
      </c>
      <c r="B13" t="s">
        <v>2</v>
      </c>
      <c r="C13" t="s">
        <v>2</v>
      </c>
      <c r="D13" t="s">
        <v>40</v>
      </c>
      <c r="E13" t="s">
        <v>50</v>
      </c>
      <c r="F13"/>
      <c r="G13" t="str">
        <f>"00191879"</f>
        <v>00191879</v>
      </c>
      <c r="H13">
        <v>6</v>
      </c>
      <c r="I13" t="str">
        <f>"20131644524"</f>
        <v>20131644524</v>
      </c>
      <c r="J13" t="s">
        <v>48</v>
      </c>
      <c r="K13">
        <v>5120.68</v>
      </c>
      <c r="L13">
        <v>921.72</v>
      </c>
      <c r="M13"/>
      <c r="N13"/>
      <c r="O13"/>
      <c r="P13"/>
      <c r="Q13">
        <v>0.0</v>
      </c>
      <c r="R13">
        <v>0.0</v>
      </c>
      <c r="S13">
        <v>0.0</v>
      </c>
      <c r="T13">
        <v>6042.4</v>
      </c>
      <c r="U13"/>
      <c r="V13"/>
      <c r="W13"/>
      <c r="X13"/>
      <c r="Y13"/>
      <c r="Z13"/>
      <c r="AA13"/>
      <c r="AB13"/>
      <c r="AC13">
        <v>18</v>
      </c>
      <c r="AD13">
        <v>201111</v>
      </c>
    </row>
    <row r="14" spans="1:30">
      <c r="A14" t="s">
        <v>52</v>
      </c>
      <c r="B14" t="s">
        <v>2</v>
      </c>
      <c r="C14" t="s">
        <v>2</v>
      </c>
      <c r="D14" t="s">
        <v>40</v>
      </c>
      <c r="E14" t="s">
        <v>47</v>
      </c>
      <c r="F14"/>
      <c r="G14" t="str">
        <f>"00272804"</f>
        <v>00272804</v>
      </c>
      <c r="H14">
        <v>6</v>
      </c>
      <c r="I14" t="str">
        <f>"20131644524"</f>
        <v>20131644524</v>
      </c>
      <c r="J14" t="s">
        <v>48</v>
      </c>
      <c r="K14">
        <v>3781.36</v>
      </c>
      <c r="L14">
        <v>680.64</v>
      </c>
      <c r="M14"/>
      <c r="N14"/>
      <c r="O14"/>
      <c r="P14"/>
      <c r="Q14">
        <v>0.0</v>
      </c>
      <c r="R14">
        <v>0.0</v>
      </c>
      <c r="S14">
        <v>0.0</v>
      </c>
      <c r="T14">
        <v>4462.0</v>
      </c>
      <c r="U14"/>
      <c r="V14"/>
      <c r="W14"/>
      <c r="X14"/>
      <c r="Y14"/>
      <c r="Z14"/>
      <c r="AA14"/>
      <c r="AB14"/>
      <c r="AC14">
        <v>18</v>
      </c>
      <c r="AD14">
        <v>201111</v>
      </c>
    </row>
    <row r="15" spans="1:30">
      <c r="A15" t="s">
        <v>53</v>
      </c>
      <c r="B15" t="s">
        <v>2</v>
      </c>
      <c r="C15" t="s">
        <v>2</v>
      </c>
      <c r="D15" t="s">
        <v>40</v>
      </c>
      <c r="E15" t="s">
        <v>47</v>
      </c>
      <c r="F15"/>
      <c r="G15" t="str">
        <f>"00272710"</f>
        <v>00272710</v>
      </c>
      <c r="H15">
        <v>6</v>
      </c>
      <c r="I15" t="str">
        <f>"20131644524"</f>
        <v>20131644524</v>
      </c>
      <c r="J15" t="s">
        <v>48</v>
      </c>
      <c r="K15">
        <v>14989.83</v>
      </c>
      <c r="L15">
        <v>2698.17</v>
      </c>
      <c r="M15"/>
      <c r="N15"/>
      <c r="O15"/>
      <c r="P15"/>
      <c r="Q15">
        <v>0.0</v>
      </c>
      <c r="R15">
        <v>0.0</v>
      </c>
      <c r="S15">
        <v>0.0</v>
      </c>
      <c r="T15">
        <v>17688.0</v>
      </c>
      <c r="U15"/>
      <c r="V15"/>
      <c r="W15"/>
      <c r="X15"/>
      <c r="Y15"/>
      <c r="Z15"/>
      <c r="AA15"/>
      <c r="AB15"/>
      <c r="AC15">
        <v>18</v>
      </c>
      <c r="AD15">
        <v>201111</v>
      </c>
    </row>
    <row r="16" spans="1:30">
      <c r="A16" t="s">
        <v>54</v>
      </c>
      <c r="B16" t="s">
        <v>2</v>
      </c>
      <c r="C16" t="s">
        <v>2</v>
      </c>
      <c r="D16" t="s">
        <v>40</v>
      </c>
      <c r="E16" t="s">
        <v>47</v>
      </c>
      <c r="F16"/>
      <c r="G16" t="str">
        <f>"00272864"</f>
        <v>00272864</v>
      </c>
      <c r="H16">
        <v>6</v>
      </c>
      <c r="I16" t="str">
        <f>"20131644524"</f>
        <v>20131644524</v>
      </c>
      <c r="J16" t="s">
        <v>48</v>
      </c>
      <c r="K16">
        <v>15674.58</v>
      </c>
      <c r="L16">
        <v>2821.42</v>
      </c>
      <c r="M16"/>
      <c r="N16"/>
      <c r="O16"/>
      <c r="P16"/>
      <c r="Q16">
        <v>0.0</v>
      </c>
      <c r="R16">
        <v>0.0</v>
      </c>
      <c r="S16">
        <v>0.0</v>
      </c>
      <c r="T16">
        <v>18496.0</v>
      </c>
      <c r="U16"/>
      <c r="V16"/>
      <c r="W16"/>
      <c r="X16"/>
      <c r="Y16"/>
      <c r="Z16"/>
      <c r="AA16"/>
      <c r="AB16"/>
      <c r="AC16">
        <v>18</v>
      </c>
      <c r="AD16">
        <v>201111</v>
      </c>
    </row>
    <row r="17" spans="1:30">
      <c r="A17" t="s">
        <v>55</v>
      </c>
      <c r="B17" t="s">
        <v>2</v>
      </c>
      <c r="C17" t="s">
        <v>2</v>
      </c>
      <c r="D17" t="s">
        <v>40</v>
      </c>
      <c r="E17" t="s">
        <v>47</v>
      </c>
      <c r="F17"/>
      <c r="G17" t="str">
        <f>"00272823"</f>
        <v>00272823</v>
      </c>
      <c r="H17">
        <v>6</v>
      </c>
      <c r="I17" t="str">
        <f>"20131644524"</f>
        <v>20131644524</v>
      </c>
      <c r="J17" t="s">
        <v>48</v>
      </c>
      <c r="K17">
        <v>14650.85</v>
      </c>
      <c r="L17">
        <v>2637.15</v>
      </c>
      <c r="M17"/>
      <c r="N17"/>
      <c r="O17"/>
      <c r="P17"/>
      <c r="Q17">
        <v>0.0</v>
      </c>
      <c r="R17">
        <v>0.0</v>
      </c>
      <c r="S17">
        <v>0.0</v>
      </c>
      <c r="T17">
        <v>17288.0</v>
      </c>
      <c r="U17"/>
      <c r="V17"/>
      <c r="W17"/>
      <c r="X17"/>
      <c r="Y17"/>
      <c r="Z17"/>
      <c r="AA17"/>
      <c r="AB17"/>
      <c r="AC17">
        <v>18</v>
      </c>
      <c r="AD17">
        <v>201111</v>
      </c>
    </row>
    <row r="18" spans="1:30">
      <c r="A18" t="s">
        <v>56</v>
      </c>
      <c r="B18" t="s">
        <v>2</v>
      </c>
      <c r="C18" t="s">
        <v>2</v>
      </c>
      <c r="D18" t="s">
        <v>40</v>
      </c>
      <c r="E18" t="s">
        <v>47</v>
      </c>
      <c r="F18"/>
      <c r="G18" t="str">
        <f>"00272849"</f>
        <v>00272849</v>
      </c>
      <c r="H18">
        <v>6</v>
      </c>
      <c r="I18" t="str">
        <f>"20131644524"</f>
        <v>20131644524</v>
      </c>
      <c r="J18" t="s">
        <v>48</v>
      </c>
      <c r="K18">
        <v>7020.34</v>
      </c>
      <c r="L18">
        <v>1263.66</v>
      </c>
      <c r="M18"/>
      <c r="N18"/>
      <c r="O18"/>
      <c r="P18"/>
      <c r="Q18">
        <v>0.0</v>
      </c>
      <c r="R18">
        <v>0.0</v>
      </c>
      <c r="S18">
        <v>0.0</v>
      </c>
      <c r="T18">
        <v>8284.0</v>
      </c>
      <c r="U18"/>
      <c r="V18"/>
      <c r="W18"/>
      <c r="X18"/>
      <c r="Y18"/>
      <c r="Z18"/>
      <c r="AA18"/>
      <c r="AB18"/>
      <c r="AC18">
        <v>18</v>
      </c>
      <c r="AD18">
        <v>201111</v>
      </c>
    </row>
    <row r="19" spans="1:30">
      <c r="A19" t="s">
        <v>57</v>
      </c>
      <c r="B19" t="s">
        <v>2</v>
      </c>
      <c r="C19" t="s">
        <v>2</v>
      </c>
      <c r="D19" t="s">
        <v>40</v>
      </c>
      <c r="E19" t="s">
        <v>47</v>
      </c>
      <c r="F19"/>
      <c r="G19" t="str">
        <f>"00272850"</f>
        <v>00272850</v>
      </c>
      <c r="H19">
        <v>6</v>
      </c>
      <c r="I19" t="str">
        <f>"20131644524"</f>
        <v>20131644524</v>
      </c>
      <c r="J19" t="s">
        <v>48</v>
      </c>
      <c r="K19">
        <v>7494.92</v>
      </c>
      <c r="L19">
        <v>1349.08</v>
      </c>
      <c r="M19"/>
      <c r="N19"/>
      <c r="O19"/>
      <c r="P19"/>
      <c r="Q19">
        <v>0.0</v>
      </c>
      <c r="R19">
        <v>0.0</v>
      </c>
      <c r="S19">
        <v>0.0</v>
      </c>
      <c r="T19">
        <v>8844.0</v>
      </c>
      <c r="U19"/>
      <c r="V19"/>
      <c r="W19"/>
      <c r="X19"/>
      <c r="Y19"/>
      <c r="Z19"/>
      <c r="AA19"/>
      <c r="AB19"/>
      <c r="AC19">
        <v>18</v>
      </c>
      <c r="AD19">
        <v>201111</v>
      </c>
    </row>
    <row r="20" spans="1:30">
      <c r="A20" t="s">
        <v>58</v>
      </c>
      <c r="B20" t="s">
        <v>2</v>
      </c>
      <c r="C20" t="s">
        <v>2</v>
      </c>
      <c r="D20" t="s">
        <v>40</v>
      </c>
      <c r="E20" t="s">
        <v>47</v>
      </c>
      <c r="F20"/>
      <c r="G20" t="str">
        <f>"00272816"</f>
        <v>00272816</v>
      </c>
      <c r="H20">
        <v>6</v>
      </c>
      <c r="I20" t="str">
        <f>"20131644524"</f>
        <v>20131644524</v>
      </c>
      <c r="J20" t="s">
        <v>48</v>
      </c>
      <c r="K20">
        <v>14040.68</v>
      </c>
      <c r="L20">
        <v>2527.32</v>
      </c>
      <c r="M20"/>
      <c r="N20"/>
      <c r="O20"/>
      <c r="P20"/>
      <c r="Q20">
        <v>0.0</v>
      </c>
      <c r="R20">
        <v>0.0</v>
      </c>
      <c r="S20">
        <v>0.0</v>
      </c>
      <c r="T20">
        <v>16568.0</v>
      </c>
      <c r="U20"/>
      <c r="V20"/>
      <c r="W20"/>
      <c r="X20"/>
      <c r="Y20"/>
      <c r="Z20"/>
      <c r="AA20"/>
      <c r="AB20"/>
      <c r="AC20">
        <v>18</v>
      </c>
      <c r="AD20">
        <v>201111</v>
      </c>
    </row>
    <row r="21" spans="1:30">
      <c r="A21" t="s">
        <v>59</v>
      </c>
      <c r="B21" t="s">
        <v>2</v>
      </c>
      <c r="C21" t="s">
        <v>2</v>
      </c>
      <c r="D21" t="s">
        <v>40</v>
      </c>
      <c r="E21" t="s">
        <v>60</v>
      </c>
      <c r="F21"/>
      <c r="G21" t="str">
        <f>"0075000"</f>
        <v>0075000</v>
      </c>
      <c r="H21">
        <v>6</v>
      </c>
      <c r="I21" t="str">
        <f>"20402885549"</f>
        <v>20402885549</v>
      </c>
      <c r="J21" t="s">
        <v>61</v>
      </c>
      <c r="K21">
        <v>121913.35</v>
      </c>
      <c r="L21">
        <v>21944.4</v>
      </c>
      <c r="M21"/>
      <c r="N21"/>
      <c r="O21"/>
      <c r="P21"/>
      <c r="Q21">
        <v>0.0</v>
      </c>
      <c r="R21">
        <v>0.0</v>
      </c>
      <c r="S21">
        <v>0.0</v>
      </c>
      <c r="T21">
        <v>143857.76</v>
      </c>
      <c r="U21"/>
      <c r="V21"/>
      <c r="W21"/>
      <c r="X21"/>
      <c r="Y21"/>
      <c r="Z21"/>
      <c r="AA21"/>
      <c r="AB21"/>
      <c r="AC21">
        <v>18</v>
      </c>
      <c r="AD21">
        <v>201111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COMPRAS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2021-04-26T22:22:47+00:00</dcterms:created>
  <dcterms:modified xsi:type="dcterms:W3CDTF">2021-04-26T22:22:47+00:00</dcterms:modified>
  <dc:title>Untitled Spreadsheet</dc:title>
  <dc:description/>
  <dc:subject/>
  <cp:keywords/>
  <cp:category/>
</cp:coreProperties>
</file>